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yoshida\Documents\__Today__\_AyLIB\_SRIMfit-AyLIB\180827-HP_AyLIB追加\Tips\SRIMfit\_programs\util\Cプログラム用\"/>
    </mc:Choice>
  </mc:AlternateContent>
  <xr:revisionPtr revIDLastSave="0" documentId="10_ncr:8100000_{9366ECA1-1959-4F79-BE55-1DCFC1A63A3F}" xr6:coauthVersionLast="34" xr6:coauthVersionMax="34" xr10:uidLastSave="{00000000-0000-0000-0000-000000000000}"/>
  <bookViews>
    <workbookView xWindow="-20" yWindow="-20" windowWidth="18060" windowHeight="5060" tabRatio="721" activeTab="1" xr2:uid="{00000000-000D-0000-FFFF-FFFF00000000}"/>
  </bookViews>
  <sheets>
    <sheet name="VerLog" sheetId="51" r:id="rId1"/>
    <sheet name="E R LET配列生成" sheetId="70" r:id="rId2"/>
    <sheet name="C++関数(例)" sheetId="71" r:id="rId3"/>
  </sheets>
  <externalReferences>
    <externalReference r:id="rId4"/>
  </externalReferences>
  <definedNames>
    <definedName name="BkTitle1">VerLog!$B$2</definedName>
    <definedName name="BkTitle2">VerLog!$F$2</definedName>
  </definedNames>
  <calcPr calcId="162913" iterate="1" iterateCount="1000"/>
</workbook>
</file>

<file path=xl/calcChain.xml><?xml version="1.0" encoding="utf-8"?>
<calcChain xmlns="http://schemas.openxmlformats.org/spreadsheetml/2006/main">
  <c r="B2" i="71" l="1"/>
  <c r="E74" i="70" l="1"/>
  <c r="E130" i="70" s="1"/>
  <c r="E73" i="70"/>
  <c r="E76" i="70" s="1"/>
  <c r="E72" i="70"/>
  <c r="A131" i="70"/>
  <c r="G71" i="70"/>
  <c r="A77" i="70"/>
  <c r="I130" i="70" l="1"/>
  <c r="A17" i="70"/>
  <c r="C16" i="70"/>
  <c r="B2" i="70"/>
  <c r="A132" i="70"/>
  <c r="C77" i="70"/>
  <c r="C131" i="70"/>
  <c r="A78" i="70"/>
  <c r="A18" i="70" l="1"/>
  <c r="C18" i="70" s="1"/>
  <c r="E16" i="70"/>
  <c r="C17" i="70"/>
  <c r="C78" i="70"/>
  <c r="E77" i="70"/>
  <c r="C79" i="70"/>
  <c r="A133" i="70"/>
  <c r="C133" i="70"/>
  <c r="E131" i="70"/>
  <c r="A79" i="70"/>
  <c r="C132" i="70"/>
  <c r="E18" i="70" l="1"/>
  <c r="G16" i="70"/>
  <c r="E17" i="70"/>
  <c r="A19" i="70"/>
  <c r="G131" i="70"/>
  <c r="G77" i="70"/>
  <c r="E133" i="70"/>
  <c r="E79" i="70"/>
  <c r="E132" i="70"/>
  <c r="E78" i="70"/>
  <c r="A80" i="70"/>
  <c r="A134" i="70"/>
  <c r="C19" i="70" l="1"/>
  <c r="E19" i="70" s="1"/>
  <c r="I16" i="70"/>
  <c r="G18" i="70"/>
  <c r="A20" i="70"/>
  <c r="G17" i="70"/>
  <c r="I131" i="70"/>
  <c r="C80" i="70"/>
  <c r="E134" i="70"/>
  <c r="E80" i="70"/>
  <c r="I77" i="70"/>
  <c r="G79" i="70"/>
  <c r="G133" i="70"/>
  <c r="A81" i="70"/>
  <c r="G132" i="70"/>
  <c r="A135" i="70"/>
  <c r="C134" i="70"/>
  <c r="G78" i="70"/>
  <c r="K16" i="70" l="1"/>
  <c r="G19" i="70"/>
  <c r="I17" i="70"/>
  <c r="A21" i="70"/>
  <c r="C20" i="70"/>
  <c r="I18" i="70"/>
  <c r="I133" i="70"/>
  <c r="A136" i="70"/>
  <c r="K77" i="70"/>
  <c r="C135" i="70"/>
  <c r="K131" i="70"/>
  <c r="G134" i="70"/>
  <c r="I79" i="70"/>
  <c r="A82" i="70"/>
  <c r="I78" i="70"/>
  <c r="G80" i="70"/>
  <c r="I132" i="70"/>
  <c r="C81" i="70"/>
  <c r="M16" i="70" l="1"/>
  <c r="I19" i="70"/>
  <c r="K18" i="70"/>
  <c r="E20" i="70"/>
  <c r="A22" i="70"/>
  <c r="C21" i="70"/>
  <c r="K17" i="70"/>
  <c r="C82" i="70"/>
  <c r="I80" i="70"/>
  <c r="M77" i="70"/>
  <c r="C136" i="70"/>
  <c r="K79" i="70"/>
  <c r="M131" i="70"/>
  <c r="A83" i="70"/>
  <c r="E81" i="70"/>
  <c r="K78" i="70"/>
  <c r="K132" i="70"/>
  <c r="K133" i="70"/>
  <c r="A137" i="70"/>
  <c r="I134" i="70"/>
  <c r="E135" i="70"/>
  <c r="K19" i="70" l="1"/>
  <c r="O16" i="70"/>
  <c r="M17" i="70"/>
  <c r="E21" i="70"/>
  <c r="A23" i="70"/>
  <c r="C22" i="70"/>
  <c r="G20" i="70"/>
  <c r="M18" i="70"/>
  <c r="A84" i="70"/>
  <c r="K80" i="70"/>
  <c r="O77" i="70"/>
  <c r="M132" i="70"/>
  <c r="E82" i="70"/>
  <c r="E136" i="70"/>
  <c r="K134" i="70"/>
  <c r="G135" i="70"/>
  <c r="C83" i="70"/>
  <c r="O131" i="70"/>
  <c r="M133" i="70"/>
  <c r="A138" i="70"/>
  <c r="G81" i="70"/>
  <c r="M78" i="70"/>
  <c r="M79" i="70"/>
  <c r="C137" i="70"/>
  <c r="Q16" i="70" l="1"/>
  <c r="M19" i="70"/>
  <c r="O18" i="70"/>
  <c r="I20" i="70"/>
  <c r="E22" i="70"/>
  <c r="G21" i="70"/>
  <c r="C23" i="70"/>
  <c r="A24" i="70"/>
  <c r="O17" i="70"/>
  <c r="A139" i="70"/>
  <c r="M80" i="70"/>
  <c r="E137" i="70"/>
  <c r="A85" i="70"/>
  <c r="Q77" i="70"/>
  <c r="O78" i="70"/>
  <c r="O79" i="70"/>
  <c r="E83" i="70"/>
  <c r="O132" i="70"/>
  <c r="I135" i="70"/>
  <c r="C138" i="70"/>
  <c r="G136" i="70"/>
  <c r="O133" i="70"/>
  <c r="M134" i="70"/>
  <c r="I81" i="70"/>
  <c r="Q131" i="70"/>
  <c r="G82" i="70"/>
  <c r="C84" i="70"/>
  <c r="O19" i="70" l="1"/>
  <c r="Q17" i="70"/>
  <c r="S16" i="70"/>
  <c r="C24" i="70"/>
  <c r="A25" i="70"/>
  <c r="E23" i="70"/>
  <c r="I21" i="70"/>
  <c r="G22" i="70"/>
  <c r="K20" i="70"/>
  <c r="Q18" i="70"/>
  <c r="C139" i="70"/>
  <c r="Q78" i="70"/>
  <c r="Q79" i="70"/>
  <c r="O134" i="70"/>
  <c r="E138" i="70"/>
  <c r="S77" i="70"/>
  <c r="G137" i="70"/>
  <c r="Q133" i="70"/>
  <c r="E84" i="70"/>
  <c r="A140" i="70"/>
  <c r="C85" i="70"/>
  <c r="G83" i="70"/>
  <c r="A86" i="70"/>
  <c r="K81" i="70"/>
  <c r="O80" i="70"/>
  <c r="I82" i="70"/>
  <c r="K135" i="70"/>
  <c r="I136" i="70"/>
  <c r="S131" i="70"/>
  <c r="Q132" i="70"/>
  <c r="S18" i="70" l="1"/>
  <c r="S17" i="70"/>
  <c r="M20" i="70"/>
  <c r="Q19" i="70"/>
  <c r="I22" i="70"/>
  <c r="K21" i="70"/>
  <c r="G23" i="70"/>
  <c r="A26" i="70"/>
  <c r="C25" i="70"/>
  <c r="E24" i="70"/>
  <c r="G84" i="70"/>
  <c r="M81" i="70"/>
  <c r="Q80" i="70"/>
  <c r="E139" i="70"/>
  <c r="K82" i="70"/>
  <c r="C86" i="70"/>
  <c r="I83" i="70"/>
  <c r="S132" i="70"/>
  <c r="K136" i="70"/>
  <c r="G138" i="70"/>
  <c r="S78" i="70"/>
  <c r="A87" i="70"/>
  <c r="S133" i="70"/>
  <c r="M135" i="70"/>
  <c r="Q134" i="70"/>
  <c r="I137" i="70"/>
  <c r="E85" i="70"/>
  <c r="S79" i="70"/>
  <c r="C140" i="70"/>
  <c r="A141" i="70"/>
  <c r="G24" i="70" l="1"/>
  <c r="E25" i="70"/>
  <c r="A27" i="70"/>
  <c r="C26" i="70"/>
  <c r="I23" i="70"/>
  <c r="M21" i="70"/>
  <c r="K22" i="70"/>
  <c r="S19" i="70"/>
  <c r="O20" i="70"/>
  <c r="M136" i="70"/>
  <c r="A88" i="70"/>
  <c r="O135" i="70"/>
  <c r="E140" i="70"/>
  <c r="C141" i="70"/>
  <c r="M82" i="70"/>
  <c r="S80" i="70"/>
  <c r="G139" i="70"/>
  <c r="I84" i="70"/>
  <c r="C87" i="70"/>
  <c r="S134" i="70"/>
  <c r="E86" i="70"/>
  <c r="I138" i="70"/>
  <c r="K83" i="70"/>
  <c r="K137" i="70"/>
  <c r="O81" i="70"/>
  <c r="G85" i="70"/>
  <c r="A142" i="70"/>
  <c r="G25" i="70" l="1"/>
  <c r="Q20" i="70"/>
  <c r="I24" i="70"/>
  <c r="M22" i="70"/>
  <c r="O21" i="70"/>
  <c r="K23" i="70"/>
  <c r="E26" i="70"/>
  <c r="C27" i="70"/>
  <c r="A28" i="70"/>
  <c r="M83" i="70"/>
  <c r="Q135" i="70"/>
  <c r="G86" i="70"/>
  <c r="A143" i="70"/>
  <c r="G140" i="70"/>
  <c r="E87" i="70"/>
  <c r="C88" i="70"/>
  <c r="I85" i="70"/>
  <c r="K84" i="70"/>
  <c r="Q81" i="70"/>
  <c r="M137" i="70"/>
  <c r="I139" i="70"/>
  <c r="K138" i="70"/>
  <c r="A89" i="70"/>
  <c r="O136" i="70"/>
  <c r="E141" i="70"/>
  <c r="C142" i="70"/>
  <c r="O82" i="70"/>
  <c r="S20" i="70" l="1"/>
  <c r="A29" i="70"/>
  <c r="C28" i="70"/>
  <c r="I25" i="70"/>
  <c r="E27" i="70"/>
  <c r="M23" i="70"/>
  <c r="G26" i="70"/>
  <c r="Q21" i="70"/>
  <c r="O22" i="70"/>
  <c r="K24" i="70"/>
  <c r="I140" i="70"/>
  <c r="G141" i="70"/>
  <c r="G87" i="70"/>
  <c r="I86" i="70"/>
  <c r="Q82" i="70"/>
  <c r="K139" i="70"/>
  <c r="O83" i="70"/>
  <c r="E88" i="70"/>
  <c r="M138" i="70"/>
  <c r="E142" i="70"/>
  <c r="S135" i="70"/>
  <c r="K85" i="70"/>
  <c r="A90" i="70"/>
  <c r="S81" i="70"/>
  <c r="A144" i="70"/>
  <c r="O137" i="70"/>
  <c r="C89" i="70"/>
  <c r="Q136" i="70"/>
  <c r="M84" i="70"/>
  <c r="C143" i="70"/>
  <c r="S21" i="70" l="1"/>
  <c r="I26" i="70"/>
  <c r="O23" i="70"/>
  <c r="M24" i="70"/>
  <c r="A30" i="70"/>
  <c r="C29" i="70"/>
  <c r="Q22" i="70"/>
  <c r="G27" i="70"/>
  <c r="K25" i="70"/>
  <c r="E28" i="70"/>
  <c r="G142" i="70"/>
  <c r="Q83" i="70"/>
  <c r="I87" i="70"/>
  <c r="K86" i="70"/>
  <c r="C144" i="70"/>
  <c r="S82" i="70"/>
  <c r="I141" i="70"/>
  <c r="M85" i="70"/>
  <c r="E143" i="70"/>
  <c r="G88" i="70"/>
  <c r="E89" i="70"/>
  <c r="Q137" i="70"/>
  <c r="M139" i="70"/>
  <c r="O84" i="70"/>
  <c r="A91" i="70"/>
  <c r="C90" i="70"/>
  <c r="O138" i="70"/>
  <c r="K140" i="70"/>
  <c r="S136" i="70"/>
  <c r="A145" i="70"/>
  <c r="G28" i="70" l="1"/>
  <c r="M25" i="70"/>
  <c r="I27" i="70"/>
  <c r="S22" i="70"/>
  <c r="E29" i="70"/>
  <c r="C30" i="70"/>
  <c r="A31" i="70"/>
  <c r="K26" i="70"/>
  <c r="O24" i="70"/>
  <c r="Q23" i="70"/>
  <c r="K141" i="70"/>
  <c r="O139" i="70"/>
  <c r="K87" i="70"/>
  <c r="S83" i="70"/>
  <c r="G89" i="70"/>
  <c r="E90" i="70"/>
  <c r="A146" i="70"/>
  <c r="G143" i="70"/>
  <c r="M140" i="70"/>
  <c r="M86" i="70"/>
  <c r="C91" i="70"/>
  <c r="C145" i="70"/>
  <c r="A92" i="70"/>
  <c r="I88" i="70"/>
  <c r="Q138" i="70"/>
  <c r="S137" i="70"/>
  <c r="E144" i="70"/>
  <c r="I142" i="70"/>
  <c r="O85" i="70"/>
  <c r="Q84" i="70"/>
  <c r="O25" i="70" l="1"/>
  <c r="Q24" i="70"/>
  <c r="I28" i="70"/>
  <c r="M26" i="70"/>
  <c r="A32" i="70"/>
  <c r="C31" i="70"/>
  <c r="E30" i="70"/>
  <c r="G29" i="70"/>
  <c r="S23" i="70"/>
  <c r="K27" i="70"/>
  <c r="A147" i="70"/>
  <c r="G144" i="70"/>
  <c r="S84" i="70"/>
  <c r="A93" i="70"/>
  <c r="Q85" i="70"/>
  <c r="I89" i="70"/>
  <c r="M141" i="70"/>
  <c r="M87" i="70"/>
  <c r="C92" i="70"/>
  <c r="O86" i="70"/>
  <c r="E145" i="70"/>
  <c r="G90" i="70"/>
  <c r="E91" i="70"/>
  <c r="K88" i="70"/>
  <c r="C146" i="70"/>
  <c r="O140" i="70"/>
  <c r="I143" i="70"/>
  <c r="Q139" i="70"/>
  <c r="S138" i="70"/>
  <c r="K142" i="70"/>
  <c r="S24" i="70" l="1"/>
  <c r="Q25" i="70"/>
  <c r="I29" i="70"/>
  <c r="G30" i="70"/>
  <c r="O26" i="70"/>
  <c r="M27" i="70"/>
  <c r="E31" i="70"/>
  <c r="A33" i="70"/>
  <c r="C32" i="70"/>
  <c r="K28" i="70"/>
  <c r="O87" i="70"/>
  <c r="I90" i="70"/>
  <c r="K89" i="70"/>
  <c r="Q86" i="70"/>
  <c r="A148" i="70"/>
  <c r="M142" i="70"/>
  <c r="E92" i="70"/>
  <c r="Q140" i="70"/>
  <c r="E146" i="70"/>
  <c r="G91" i="70"/>
  <c r="S139" i="70"/>
  <c r="I144" i="70"/>
  <c r="S85" i="70"/>
  <c r="C93" i="70"/>
  <c r="K143" i="70"/>
  <c r="M88" i="70"/>
  <c r="C147" i="70"/>
  <c r="O141" i="70"/>
  <c r="A94" i="70"/>
  <c r="G145" i="70"/>
  <c r="S25" i="70" l="1"/>
  <c r="E32" i="70"/>
  <c r="A34" i="70"/>
  <c r="C33" i="70"/>
  <c r="G31" i="70"/>
  <c r="I30" i="70"/>
  <c r="M28" i="70"/>
  <c r="O27" i="70"/>
  <c r="Q26" i="70"/>
  <c r="K29" i="70"/>
  <c r="K90" i="70"/>
  <c r="A95" i="70"/>
  <c r="E147" i="70"/>
  <c r="C94" i="70"/>
  <c r="Q87" i="70"/>
  <c r="O88" i="70"/>
  <c r="I91" i="70"/>
  <c r="C148" i="70"/>
  <c r="M89" i="70"/>
  <c r="K144" i="70"/>
  <c r="S140" i="70"/>
  <c r="E93" i="70"/>
  <c r="S86" i="70"/>
  <c r="I145" i="70"/>
  <c r="G146" i="70"/>
  <c r="G92" i="70"/>
  <c r="O142" i="70"/>
  <c r="M143" i="70"/>
  <c r="Q141" i="70"/>
  <c r="A149" i="70"/>
  <c r="Q27" i="70" l="1"/>
  <c r="O28" i="70"/>
  <c r="K30" i="70"/>
  <c r="S26" i="70"/>
  <c r="I31" i="70"/>
  <c r="E33" i="70"/>
  <c r="A35" i="70"/>
  <c r="C34" i="70"/>
  <c r="M29" i="70"/>
  <c r="G32" i="70"/>
  <c r="A96" i="70"/>
  <c r="A150" i="70"/>
  <c r="O89" i="70"/>
  <c r="E94" i="70"/>
  <c r="M144" i="70"/>
  <c r="I92" i="70"/>
  <c r="K145" i="70"/>
  <c r="C95" i="70"/>
  <c r="Q88" i="70"/>
  <c r="G93" i="70"/>
  <c r="O143" i="70"/>
  <c r="C149" i="70"/>
  <c r="G147" i="70"/>
  <c r="S141" i="70"/>
  <c r="I146" i="70"/>
  <c r="M90" i="70"/>
  <c r="K91" i="70"/>
  <c r="S87" i="70"/>
  <c r="Q142" i="70"/>
  <c r="E148" i="70"/>
  <c r="I32" i="70" l="1"/>
  <c r="O29" i="70"/>
  <c r="E34" i="70"/>
  <c r="A36" i="70"/>
  <c r="C35" i="70"/>
  <c r="Q28" i="70"/>
  <c r="S27" i="70"/>
  <c r="G33" i="70"/>
  <c r="K31" i="70"/>
  <c r="M30" i="70"/>
  <c r="I93" i="70"/>
  <c r="S88" i="70"/>
  <c r="E149" i="70"/>
  <c r="K92" i="70"/>
  <c r="A97" i="70"/>
  <c r="Q89" i="70"/>
  <c r="M91" i="70"/>
  <c r="O90" i="70"/>
  <c r="O144" i="70"/>
  <c r="G94" i="70"/>
  <c r="C96" i="70"/>
  <c r="C150" i="70"/>
  <c r="S142" i="70"/>
  <c r="Q143" i="70"/>
  <c r="K146" i="70"/>
  <c r="E95" i="70"/>
  <c r="A151" i="70"/>
  <c r="G148" i="70"/>
  <c r="I147" i="70"/>
  <c r="M145" i="70"/>
  <c r="O30" i="70" l="1"/>
  <c r="Q29" i="70"/>
  <c r="M31" i="70"/>
  <c r="K32" i="70"/>
  <c r="I33" i="70"/>
  <c r="S28" i="70"/>
  <c r="E35" i="70"/>
  <c r="C36" i="70"/>
  <c r="A37" i="70"/>
  <c r="G34" i="70"/>
  <c r="E150" i="70"/>
  <c r="K93" i="70"/>
  <c r="O91" i="70"/>
  <c r="A98" i="70"/>
  <c r="K147" i="70"/>
  <c r="Q144" i="70"/>
  <c r="M146" i="70"/>
  <c r="C151" i="70"/>
  <c r="G149" i="70"/>
  <c r="S89" i="70"/>
  <c r="A152" i="70"/>
  <c r="I94" i="70"/>
  <c r="C97" i="70"/>
  <c r="M92" i="70"/>
  <c r="O145" i="70"/>
  <c r="G95" i="70"/>
  <c r="Q90" i="70"/>
  <c r="E96" i="70"/>
  <c r="I148" i="70"/>
  <c r="S143" i="70"/>
  <c r="I34" i="70" l="1"/>
  <c r="S29" i="70"/>
  <c r="C37" i="70"/>
  <c r="A38" i="70"/>
  <c r="Q30" i="70"/>
  <c r="E36" i="70"/>
  <c r="G35" i="70"/>
  <c r="K33" i="70"/>
  <c r="M32" i="70"/>
  <c r="O31" i="70"/>
  <c r="M93" i="70"/>
  <c r="I95" i="70"/>
  <c r="E97" i="70"/>
  <c r="C152" i="70"/>
  <c r="S144" i="70"/>
  <c r="C98" i="70"/>
  <c r="I149" i="70"/>
  <c r="G150" i="70"/>
  <c r="O92" i="70"/>
  <c r="G96" i="70"/>
  <c r="Q91" i="70"/>
  <c r="A153" i="70"/>
  <c r="K94" i="70"/>
  <c r="K148" i="70"/>
  <c r="Q145" i="70"/>
  <c r="O146" i="70"/>
  <c r="E151" i="70"/>
  <c r="A99" i="70"/>
  <c r="S90" i="70"/>
  <c r="M147" i="70"/>
  <c r="I35" i="70" l="1"/>
  <c r="Q31" i="70"/>
  <c r="O32" i="70"/>
  <c r="K34" i="70"/>
  <c r="M33" i="70"/>
  <c r="G36" i="70"/>
  <c r="S30" i="70"/>
  <c r="C38" i="70"/>
  <c r="A39" i="70"/>
  <c r="E37" i="70"/>
  <c r="I96" i="70"/>
  <c r="E152" i="70"/>
  <c r="S91" i="70"/>
  <c r="K149" i="70"/>
  <c r="G151" i="70"/>
  <c r="S145" i="70"/>
  <c r="Q146" i="70"/>
  <c r="E98" i="70"/>
  <c r="M94" i="70"/>
  <c r="C99" i="70"/>
  <c r="O93" i="70"/>
  <c r="A100" i="70"/>
  <c r="G97" i="70"/>
  <c r="C153" i="70"/>
  <c r="K95" i="70"/>
  <c r="I150" i="70"/>
  <c r="A154" i="70"/>
  <c r="O147" i="70"/>
  <c r="M148" i="70"/>
  <c r="Q92" i="70"/>
  <c r="G37" i="70" l="1"/>
  <c r="S31" i="70"/>
  <c r="A40" i="70"/>
  <c r="C39" i="70"/>
  <c r="K35" i="70"/>
  <c r="E38" i="70"/>
  <c r="I36" i="70"/>
  <c r="O33" i="70"/>
  <c r="M34" i="70"/>
  <c r="Q32" i="70"/>
  <c r="G98" i="70"/>
  <c r="C100" i="70"/>
  <c r="S92" i="70"/>
  <c r="S146" i="70"/>
  <c r="E153" i="70"/>
  <c r="A155" i="70"/>
  <c r="K150" i="70"/>
  <c r="I97" i="70"/>
  <c r="I151" i="70"/>
  <c r="M95" i="70"/>
  <c r="O148" i="70"/>
  <c r="Q147" i="70"/>
  <c r="Q93" i="70"/>
  <c r="E99" i="70"/>
  <c r="C154" i="70"/>
  <c r="M149" i="70"/>
  <c r="G152" i="70"/>
  <c r="A101" i="70"/>
  <c r="K96" i="70"/>
  <c r="O94" i="70"/>
  <c r="S32" i="70" l="1"/>
  <c r="O34" i="70"/>
  <c r="I37" i="70"/>
  <c r="Q33" i="70"/>
  <c r="K36" i="70"/>
  <c r="G38" i="70"/>
  <c r="M35" i="70"/>
  <c r="E39" i="70"/>
  <c r="A41" i="70"/>
  <c r="C40" i="70"/>
  <c r="Q94" i="70"/>
  <c r="I98" i="70"/>
  <c r="E154" i="70"/>
  <c r="C101" i="70"/>
  <c r="O149" i="70"/>
  <c r="K97" i="70"/>
  <c r="K151" i="70"/>
  <c r="M150" i="70"/>
  <c r="G99" i="70"/>
  <c r="C155" i="70"/>
  <c r="A102" i="70"/>
  <c r="S147" i="70"/>
  <c r="O95" i="70"/>
  <c r="A156" i="70"/>
  <c r="M96" i="70"/>
  <c r="I152" i="70"/>
  <c r="E100" i="70"/>
  <c r="S93" i="70"/>
  <c r="G153" i="70"/>
  <c r="Q148" i="70"/>
  <c r="G39" i="70" l="1"/>
  <c r="O35" i="70"/>
  <c r="I38" i="70"/>
  <c r="S33" i="70"/>
  <c r="M36" i="70"/>
  <c r="K37" i="70"/>
  <c r="E40" i="70"/>
  <c r="Q34" i="70"/>
  <c r="A42" i="70"/>
  <c r="C41" i="70"/>
  <c r="Q95" i="70"/>
  <c r="I99" i="70"/>
  <c r="M97" i="70"/>
  <c r="Q149" i="70"/>
  <c r="I153" i="70"/>
  <c r="A157" i="70"/>
  <c r="G154" i="70"/>
  <c r="M151" i="70"/>
  <c r="S94" i="70"/>
  <c r="A103" i="70"/>
  <c r="K152" i="70"/>
  <c r="G100" i="70"/>
  <c r="E101" i="70"/>
  <c r="S148" i="70"/>
  <c r="C156" i="70"/>
  <c r="K98" i="70"/>
  <c r="O150" i="70"/>
  <c r="O96" i="70"/>
  <c r="E155" i="70"/>
  <c r="C102" i="70"/>
  <c r="E41" i="70" l="1"/>
  <c r="Q35" i="70"/>
  <c r="C42" i="70"/>
  <c r="A43" i="70"/>
  <c r="I39" i="70"/>
  <c r="S34" i="70"/>
  <c r="G40" i="70"/>
  <c r="M37" i="70"/>
  <c r="O36" i="70"/>
  <c r="K38" i="70"/>
  <c r="E102" i="70"/>
  <c r="C103" i="70"/>
  <c r="I154" i="70"/>
  <c r="M98" i="70"/>
  <c r="Q96" i="70"/>
  <c r="G101" i="70"/>
  <c r="S149" i="70"/>
  <c r="K153" i="70"/>
  <c r="M152" i="70"/>
  <c r="G155" i="70"/>
  <c r="O97" i="70"/>
  <c r="Q150" i="70"/>
  <c r="I100" i="70"/>
  <c r="O151" i="70"/>
  <c r="C157" i="70"/>
  <c r="A104" i="70"/>
  <c r="E156" i="70"/>
  <c r="S95" i="70"/>
  <c r="A158" i="70"/>
  <c r="K99" i="70"/>
  <c r="M38" i="70" l="1"/>
  <c r="S35" i="70"/>
  <c r="Q36" i="70"/>
  <c r="G41" i="70"/>
  <c r="O37" i="70"/>
  <c r="I40" i="70"/>
  <c r="K39" i="70"/>
  <c r="C43" i="70"/>
  <c r="A44" i="70"/>
  <c r="E42" i="70"/>
  <c r="M99" i="70"/>
  <c r="A105" i="70"/>
  <c r="S96" i="70"/>
  <c r="S150" i="70"/>
  <c r="E157" i="70"/>
  <c r="Q97" i="70"/>
  <c r="K100" i="70"/>
  <c r="E103" i="70"/>
  <c r="G102" i="70"/>
  <c r="A159" i="70"/>
  <c r="M153" i="70"/>
  <c r="I155" i="70"/>
  <c r="Q151" i="70"/>
  <c r="C104" i="70"/>
  <c r="O98" i="70"/>
  <c r="K154" i="70"/>
  <c r="I101" i="70"/>
  <c r="C158" i="70"/>
  <c r="G156" i="70"/>
  <c r="O152" i="70"/>
  <c r="G42" i="70" l="1"/>
  <c r="A45" i="70"/>
  <c r="C44" i="70"/>
  <c r="O38" i="70"/>
  <c r="E43" i="70"/>
  <c r="M39" i="70"/>
  <c r="K40" i="70"/>
  <c r="Q37" i="70"/>
  <c r="I41" i="70"/>
  <c r="S36" i="70"/>
  <c r="E104" i="70"/>
  <c r="S151" i="70"/>
  <c r="C159" i="70"/>
  <c r="I102" i="70"/>
  <c r="K101" i="70"/>
  <c r="O99" i="70"/>
  <c r="Q152" i="70"/>
  <c r="K155" i="70"/>
  <c r="A160" i="70"/>
  <c r="G103" i="70"/>
  <c r="E158" i="70"/>
  <c r="O153" i="70"/>
  <c r="G157" i="70"/>
  <c r="S97" i="70"/>
  <c r="I156" i="70"/>
  <c r="M154" i="70"/>
  <c r="Q98" i="70"/>
  <c r="M100" i="70"/>
  <c r="A106" i="70"/>
  <c r="C105" i="70"/>
  <c r="A46" i="70" l="1"/>
  <c r="C45" i="70"/>
  <c r="K41" i="70"/>
  <c r="I42" i="70"/>
  <c r="S37" i="70"/>
  <c r="M40" i="70"/>
  <c r="O39" i="70"/>
  <c r="G43" i="70"/>
  <c r="Q38" i="70"/>
  <c r="E44" i="70"/>
  <c r="O100" i="70"/>
  <c r="Q153" i="70"/>
  <c r="A107" i="70"/>
  <c r="G104" i="70"/>
  <c r="S152" i="70"/>
  <c r="A161" i="70"/>
  <c r="I157" i="70"/>
  <c r="E159" i="70"/>
  <c r="Q99" i="70"/>
  <c r="O154" i="70"/>
  <c r="M101" i="70"/>
  <c r="K102" i="70"/>
  <c r="C160" i="70"/>
  <c r="I103" i="70"/>
  <c r="G158" i="70"/>
  <c r="M155" i="70"/>
  <c r="K156" i="70"/>
  <c r="S98" i="70"/>
  <c r="E105" i="70"/>
  <c r="C106" i="70"/>
  <c r="G44" i="70" l="1"/>
  <c r="E45" i="70"/>
  <c r="S38" i="70"/>
  <c r="A47" i="70"/>
  <c r="C46" i="70"/>
  <c r="I43" i="70"/>
  <c r="Q39" i="70"/>
  <c r="O40" i="70"/>
  <c r="K42" i="70"/>
  <c r="M41" i="70"/>
  <c r="G105" i="70"/>
  <c r="C107" i="70"/>
  <c r="Q154" i="70"/>
  <c r="S153" i="70"/>
  <c r="Q100" i="70"/>
  <c r="O155" i="70"/>
  <c r="A108" i="70"/>
  <c r="G159" i="70"/>
  <c r="O101" i="70"/>
  <c r="I158" i="70"/>
  <c r="K103" i="70"/>
  <c r="E160" i="70"/>
  <c r="E106" i="70"/>
  <c r="A162" i="70"/>
  <c r="S99" i="70"/>
  <c r="M102" i="70"/>
  <c r="M156" i="70"/>
  <c r="C161" i="70"/>
  <c r="I104" i="70"/>
  <c r="K157" i="70"/>
  <c r="O41" i="70" l="1"/>
  <c r="I44" i="70"/>
  <c r="Q40" i="70"/>
  <c r="S39" i="70"/>
  <c r="M42" i="70"/>
  <c r="E46" i="70"/>
  <c r="C47" i="70"/>
  <c r="A48" i="70"/>
  <c r="G45" i="70"/>
  <c r="K43" i="70"/>
  <c r="Q155" i="70"/>
  <c r="K104" i="70"/>
  <c r="M103" i="70"/>
  <c r="E107" i="70"/>
  <c r="A163" i="70"/>
  <c r="G106" i="70"/>
  <c r="E161" i="70"/>
  <c r="M157" i="70"/>
  <c r="I105" i="70"/>
  <c r="C162" i="70"/>
  <c r="S154" i="70"/>
  <c r="O102" i="70"/>
  <c r="S100" i="70"/>
  <c r="O156" i="70"/>
  <c r="A109" i="70"/>
  <c r="G160" i="70"/>
  <c r="K158" i="70"/>
  <c r="Q101" i="70"/>
  <c r="I159" i="70"/>
  <c r="C108" i="70"/>
  <c r="M43" i="70" l="1"/>
  <c r="K44" i="70"/>
  <c r="I45" i="70"/>
  <c r="Q41" i="70"/>
  <c r="A49" i="70"/>
  <c r="C48" i="70"/>
  <c r="E47" i="70"/>
  <c r="G46" i="70"/>
  <c r="O42" i="70"/>
  <c r="S40" i="70"/>
  <c r="G161" i="70"/>
  <c r="O157" i="70"/>
  <c r="A110" i="70"/>
  <c r="O103" i="70"/>
  <c r="E108" i="70"/>
  <c r="M104" i="70"/>
  <c r="G107" i="70"/>
  <c r="E162" i="70"/>
  <c r="K159" i="70"/>
  <c r="I106" i="70"/>
  <c r="C109" i="70"/>
  <c r="K105" i="70"/>
  <c r="Q102" i="70"/>
  <c r="I160" i="70"/>
  <c r="S101" i="70"/>
  <c r="C163" i="70"/>
  <c r="M158" i="70"/>
  <c r="Q156" i="70"/>
  <c r="S155" i="70"/>
  <c r="A164" i="70"/>
  <c r="M44" i="70" l="1"/>
  <c r="Q42" i="70"/>
  <c r="O43" i="70"/>
  <c r="I46" i="70"/>
  <c r="G47" i="70"/>
  <c r="E48" i="70"/>
  <c r="C49" i="70"/>
  <c r="A50" i="70"/>
  <c r="S41" i="70"/>
  <c r="K45" i="70"/>
  <c r="Q157" i="70"/>
  <c r="E109" i="70"/>
  <c r="S156" i="70"/>
  <c r="M105" i="70"/>
  <c r="K160" i="70"/>
  <c r="E163" i="70"/>
  <c r="K106" i="70"/>
  <c r="A111" i="70"/>
  <c r="C110" i="70"/>
  <c r="Q103" i="70"/>
  <c r="M159" i="70"/>
  <c r="I161" i="70"/>
  <c r="S102" i="70"/>
  <c r="G162" i="70"/>
  <c r="A165" i="70"/>
  <c r="C164" i="70"/>
  <c r="I107" i="70"/>
  <c r="O158" i="70"/>
  <c r="O104" i="70"/>
  <c r="G108" i="70"/>
  <c r="M45" i="70" l="1"/>
  <c r="O44" i="70"/>
  <c r="A51" i="70"/>
  <c r="C50" i="70"/>
  <c r="E49" i="70"/>
  <c r="G48" i="70"/>
  <c r="S42" i="70"/>
  <c r="I47" i="70"/>
  <c r="K46" i="70"/>
  <c r="Q43" i="70"/>
  <c r="C111" i="70"/>
  <c r="G163" i="70"/>
  <c r="Q158" i="70"/>
  <c r="E110" i="70"/>
  <c r="M106" i="70"/>
  <c r="Q104" i="70"/>
  <c r="O105" i="70"/>
  <c r="C165" i="70"/>
  <c r="S103" i="70"/>
  <c r="E164" i="70"/>
  <c r="A166" i="70"/>
  <c r="I162" i="70"/>
  <c r="G109" i="70"/>
  <c r="A112" i="70"/>
  <c r="M160" i="70"/>
  <c r="O159" i="70"/>
  <c r="K107" i="70"/>
  <c r="K161" i="70"/>
  <c r="S157" i="70"/>
  <c r="I108" i="70"/>
  <c r="S43" i="70" l="1"/>
  <c r="Q44" i="70"/>
  <c r="M46" i="70"/>
  <c r="O45" i="70"/>
  <c r="K47" i="70"/>
  <c r="I48" i="70"/>
  <c r="G49" i="70"/>
  <c r="E50" i="70"/>
  <c r="A52" i="70"/>
  <c r="C51" i="70"/>
  <c r="E111" i="70"/>
  <c r="M161" i="70"/>
  <c r="C166" i="70"/>
  <c r="K162" i="70"/>
  <c r="K108" i="70"/>
  <c r="Q105" i="70"/>
  <c r="M107" i="70"/>
  <c r="O160" i="70"/>
  <c r="E165" i="70"/>
  <c r="S104" i="70"/>
  <c r="O106" i="70"/>
  <c r="I163" i="70"/>
  <c r="G164" i="70"/>
  <c r="A167" i="70"/>
  <c r="I109" i="70"/>
  <c r="Q159" i="70"/>
  <c r="C112" i="70"/>
  <c r="G110" i="70"/>
  <c r="S158" i="70"/>
  <c r="A113" i="70"/>
  <c r="G50" i="70" l="1"/>
  <c r="I49" i="70"/>
  <c r="K48" i="70"/>
  <c r="C52" i="70"/>
  <c r="A53" i="70"/>
  <c r="Q45" i="70"/>
  <c r="O46" i="70"/>
  <c r="M47" i="70"/>
  <c r="E51" i="70"/>
  <c r="S44" i="70"/>
  <c r="Q106" i="70"/>
  <c r="C167" i="70"/>
  <c r="O161" i="70"/>
  <c r="K109" i="70"/>
  <c r="E166" i="70"/>
  <c r="M108" i="70"/>
  <c r="M162" i="70"/>
  <c r="S105" i="70"/>
  <c r="S159" i="70"/>
  <c r="I110" i="70"/>
  <c r="G111" i="70"/>
  <c r="I164" i="70"/>
  <c r="A114" i="70"/>
  <c r="G165" i="70"/>
  <c r="K163" i="70"/>
  <c r="E112" i="70"/>
  <c r="C113" i="70"/>
  <c r="O107" i="70"/>
  <c r="A168" i="70"/>
  <c r="Q160" i="70"/>
  <c r="K49" i="70" l="1"/>
  <c r="G51" i="70"/>
  <c r="I50" i="70"/>
  <c r="O47" i="70"/>
  <c r="Q46" i="70"/>
  <c r="E52" i="70"/>
  <c r="S45" i="70"/>
  <c r="C53" i="70"/>
  <c r="A54" i="70"/>
  <c r="M48" i="70"/>
  <c r="M109" i="70"/>
  <c r="S106" i="70"/>
  <c r="A169" i="70"/>
  <c r="A115" i="70"/>
  <c r="K110" i="70"/>
  <c r="C168" i="70"/>
  <c r="C114" i="70"/>
  <c r="K164" i="70"/>
  <c r="G112" i="70"/>
  <c r="Q107" i="70"/>
  <c r="O108" i="70"/>
  <c r="O162" i="70"/>
  <c r="I165" i="70"/>
  <c r="Q161" i="70"/>
  <c r="M163" i="70"/>
  <c r="I111" i="70"/>
  <c r="G166" i="70"/>
  <c r="E113" i="70"/>
  <c r="S160" i="70"/>
  <c r="E167" i="70"/>
  <c r="O48" i="70" l="1"/>
  <c r="I51" i="70"/>
  <c r="A55" i="70"/>
  <c r="C54" i="70"/>
  <c r="M49" i="70"/>
  <c r="E53" i="70"/>
  <c r="G52" i="70"/>
  <c r="S46" i="70"/>
  <c r="Q47" i="70"/>
  <c r="K50" i="70"/>
  <c r="G167" i="70"/>
  <c r="I166" i="70"/>
  <c r="A170" i="70"/>
  <c r="C115" i="70"/>
  <c r="A116" i="70"/>
  <c r="S107" i="70"/>
  <c r="G113" i="70"/>
  <c r="I112" i="70"/>
  <c r="Q162" i="70"/>
  <c r="M164" i="70"/>
  <c r="K165" i="70"/>
  <c r="O163" i="70"/>
  <c r="E114" i="70"/>
  <c r="C169" i="70"/>
  <c r="M110" i="70"/>
  <c r="K111" i="70"/>
  <c r="Q108" i="70"/>
  <c r="O109" i="70"/>
  <c r="S161" i="70"/>
  <c r="E168" i="70"/>
  <c r="M50" i="70" l="1"/>
  <c r="K51" i="70"/>
  <c r="S47" i="70"/>
  <c r="Q48" i="70"/>
  <c r="I52" i="70"/>
  <c r="G53" i="70"/>
  <c r="O49" i="70"/>
  <c r="E54" i="70"/>
  <c r="A56" i="70"/>
  <c r="C55" i="70"/>
  <c r="E115" i="70"/>
  <c r="K112" i="70"/>
  <c r="C116" i="70"/>
  <c r="M111" i="70"/>
  <c r="I113" i="70"/>
  <c r="S108" i="70"/>
  <c r="Q163" i="70"/>
  <c r="O110" i="70"/>
  <c r="G168" i="70"/>
  <c r="A171" i="70"/>
  <c r="K166" i="70"/>
  <c r="M165" i="70"/>
  <c r="S162" i="70"/>
  <c r="I167" i="70"/>
  <c r="A117" i="70"/>
  <c r="G114" i="70"/>
  <c r="Q109" i="70"/>
  <c r="C170" i="70"/>
  <c r="E169" i="70"/>
  <c r="O164" i="70"/>
  <c r="M51" i="70" l="1"/>
  <c r="A57" i="70"/>
  <c r="C56" i="70"/>
  <c r="O50" i="70"/>
  <c r="G54" i="70"/>
  <c r="Q49" i="70"/>
  <c r="K52" i="70"/>
  <c r="E55" i="70"/>
  <c r="I53" i="70"/>
  <c r="S48" i="70"/>
  <c r="E170" i="70"/>
  <c r="I114" i="70"/>
  <c r="K167" i="70"/>
  <c r="Q164" i="70"/>
  <c r="Q110" i="70"/>
  <c r="G169" i="70"/>
  <c r="M112" i="70"/>
  <c r="M166" i="70"/>
  <c r="K113" i="70"/>
  <c r="A118" i="70"/>
  <c r="G115" i="70"/>
  <c r="E116" i="70"/>
  <c r="S109" i="70"/>
  <c r="O165" i="70"/>
  <c r="A172" i="70"/>
  <c r="C171" i="70"/>
  <c r="C117" i="70"/>
  <c r="S163" i="70"/>
  <c r="I168" i="70"/>
  <c r="O111" i="70"/>
  <c r="A58" i="70" l="1"/>
  <c r="C57" i="70"/>
  <c r="K53" i="70"/>
  <c r="O51" i="70"/>
  <c r="G55" i="70"/>
  <c r="M52" i="70"/>
  <c r="S49" i="70"/>
  <c r="I54" i="70"/>
  <c r="Q50" i="70"/>
  <c r="E56" i="70"/>
  <c r="E117" i="70"/>
  <c r="M113" i="70"/>
  <c r="A173" i="70"/>
  <c r="S164" i="70"/>
  <c r="O166" i="70"/>
  <c r="Q111" i="70"/>
  <c r="E171" i="70"/>
  <c r="A119" i="70"/>
  <c r="C172" i="70"/>
  <c r="S110" i="70"/>
  <c r="K168" i="70"/>
  <c r="M167" i="70"/>
  <c r="G116" i="70"/>
  <c r="O112" i="70"/>
  <c r="I115" i="70"/>
  <c r="C118" i="70"/>
  <c r="I169" i="70"/>
  <c r="Q165" i="70"/>
  <c r="G170" i="70"/>
  <c r="K114" i="70"/>
  <c r="A59" i="70" l="1"/>
  <c r="C58" i="70"/>
  <c r="M53" i="70"/>
  <c r="G56" i="70"/>
  <c r="E57" i="70"/>
  <c r="S50" i="70"/>
  <c r="K54" i="70"/>
  <c r="O52" i="70"/>
  <c r="I55" i="70"/>
  <c r="Q51" i="70"/>
  <c r="E172" i="70"/>
  <c r="I116" i="70"/>
  <c r="Q166" i="70"/>
  <c r="A120" i="70"/>
  <c r="G171" i="70"/>
  <c r="O167" i="70"/>
  <c r="S165" i="70"/>
  <c r="Q112" i="70"/>
  <c r="K169" i="70"/>
  <c r="M168" i="70"/>
  <c r="O113" i="70"/>
  <c r="K115" i="70"/>
  <c r="C119" i="70"/>
  <c r="C173" i="70"/>
  <c r="G117" i="70"/>
  <c r="S111" i="70"/>
  <c r="I170" i="70"/>
  <c r="E118" i="70"/>
  <c r="A174" i="70"/>
  <c r="M114" i="70"/>
  <c r="E58" i="70" l="1"/>
  <c r="C59" i="70"/>
  <c r="A60" i="70"/>
  <c r="S51" i="70"/>
  <c r="K55" i="70"/>
  <c r="Q52" i="70"/>
  <c r="M54" i="70"/>
  <c r="G57" i="70"/>
  <c r="I56" i="70"/>
  <c r="O53" i="70"/>
  <c r="M115" i="70"/>
  <c r="C120" i="70"/>
  <c r="I117" i="70"/>
  <c r="S112" i="70"/>
  <c r="C174" i="70"/>
  <c r="K116" i="70"/>
  <c r="G118" i="70"/>
  <c r="Q113" i="70"/>
  <c r="O168" i="70"/>
  <c r="I171" i="70"/>
  <c r="E173" i="70"/>
  <c r="G172" i="70"/>
  <c r="O114" i="70"/>
  <c r="K170" i="70"/>
  <c r="A121" i="70"/>
  <c r="S166" i="70"/>
  <c r="E119" i="70"/>
  <c r="Q167" i="70"/>
  <c r="A175" i="70"/>
  <c r="M169" i="70"/>
  <c r="E59" i="70" l="1"/>
  <c r="G58" i="70"/>
  <c r="A61" i="70"/>
  <c r="C60" i="70"/>
  <c r="Q53" i="70"/>
  <c r="K56" i="70"/>
  <c r="I57" i="70"/>
  <c r="O54" i="70"/>
  <c r="S52" i="70"/>
  <c r="M55" i="70"/>
  <c r="I118" i="70"/>
  <c r="E120" i="70"/>
  <c r="S167" i="70"/>
  <c r="Q168" i="70"/>
  <c r="M116" i="70"/>
  <c r="S113" i="70"/>
  <c r="G119" i="70"/>
  <c r="I172" i="70"/>
  <c r="K117" i="70"/>
  <c r="A176" i="70"/>
  <c r="O169" i="70"/>
  <c r="C121" i="70"/>
  <c r="C175" i="70"/>
  <c r="Q114" i="70"/>
  <c r="G173" i="70"/>
  <c r="K171" i="70"/>
  <c r="A122" i="70"/>
  <c r="E174" i="70"/>
  <c r="O115" i="70"/>
  <c r="M170" i="70"/>
  <c r="I58" i="70" l="1"/>
  <c r="G59" i="70"/>
  <c r="E60" i="70"/>
  <c r="C61" i="70"/>
  <c r="A62" i="70"/>
  <c r="O55" i="70"/>
  <c r="Q54" i="70"/>
  <c r="K57" i="70"/>
  <c r="M56" i="70"/>
  <c r="S53" i="70"/>
  <c r="M117" i="70"/>
  <c r="K172" i="70"/>
  <c r="I173" i="70"/>
  <c r="G120" i="70"/>
  <c r="S168" i="70"/>
  <c r="O170" i="70"/>
  <c r="C176" i="70"/>
  <c r="C122" i="70"/>
  <c r="I119" i="70"/>
  <c r="A123" i="70"/>
  <c r="E175" i="70"/>
  <c r="Q115" i="70"/>
  <c r="M171" i="70"/>
  <c r="K118" i="70"/>
  <c r="S114" i="70"/>
  <c r="G174" i="70"/>
  <c r="Q169" i="70"/>
  <c r="O116" i="70"/>
  <c r="A177" i="70"/>
  <c r="E121" i="70"/>
  <c r="I59" i="70" l="1"/>
  <c r="K58" i="70"/>
  <c r="E61" i="70"/>
  <c r="G60" i="70"/>
  <c r="C62" i="70"/>
  <c r="A63" i="70"/>
  <c r="O56" i="70"/>
  <c r="M57" i="70"/>
  <c r="S54" i="70"/>
  <c r="Q55" i="70"/>
  <c r="K173" i="70"/>
  <c r="C177" i="70"/>
  <c r="I120" i="70"/>
  <c r="Q170" i="70"/>
  <c r="E122" i="70"/>
  <c r="A178" i="70"/>
  <c r="G175" i="70"/>
  <c r="E176" i="70"/>
  <c r="M172" i="70"/>
  <c r="Q116" i="70"/>
  <c r="G121" i="70"/>
  <c r="S169" i="70"/>
  <c r="I174" i="70"/>
  <c r="O117" i="70"/>
  <c r="K119" i="70"/>
  <c r="C123" i="70"/>
  <c r="M118" i="70"/>
  <c r="A124" i="70"/>
  <c r="S115" i="70"/>
  <c r="O171" i="70"/>
  <c r="M58" i="70" l="1"/>
  <c r="K59" i="70"/>
  <c r="I60" i="70"/>
  <c r="E62" i="70"/>
  <c r="G61" i="70"/>
  <c r="A64" i="70"/>
  <c r="C63" i="70"/>
  <c r="S55" i="70"/>
  <c r="O57" i="70"/>
  <c r="Q56" i="70"/>
  <c r="G176" i="70"/>
  <c r="G122" i="70"/>
  <c r="O118" i="70"/>
  <c r="S170" i="70"/>
  <c r="E123" i="70"/>
  <c r="C178" i="70"/>
  <c r="E177" i="70"/>
  <c r="M119" i="70"/>
  <c r="Q171" i="70"/>
  <c r="K174" i="70"/>
  <c r="S116" i="70"/>
  <c r="Q117" i="70"/>
  <c r="I175" i="70"/>
  <c r="A125" i="70"/>
  <c r="I121" i="70"/>
  <c r="M173" i="70"/>
  <c r="K120" i="70"/>
  <c r="A179" i="70"/>
  <c r="O172" i="70"/>
  <c r="C124" i="70"/>
  <c r="O58" i="70" l="1"/>
  <c r="M59" i="70"/>
  <c r="E63" i="70"/>
  <c r="I61" i="70"/>
  <c r="G62" i="70"/>
  <c r="K60" i="70"/>
  <c r="A65" i="70"/>
  <c r="C64" i="70"/>
  <c r="S56" i="70"/>
  <c r="Q57" i="70"/>
  <c r="Q172" i="70"/>
  <c r="Q118" i="70"/>
  <c r="C179" i="70"/>
  <c r="I122" i="70"/>
  <c r="K175" i="70"/>
  <c r="S117" i="70"/>
  <c r="A180" i="70"/>
  <c r="O173" i="70"/>
  <c r="S171" i="70"/>
  <c r="E178" i="70"/>
  <c r="G177" i="70"/>
  <c r="G123" i="70"/>
  <c r="I176" i="70"/>
  <c r="O119" i="70"/>
  <c r="C125" i="70"/>
  <c r="A126" i="70"/>
  <c r="M120" i="70"/>
  <c r="M174" i="70"/>
  <c r="E124" i="70"/>
  <c r="K121" i="70"/>
  <c r="O59" i="70" l="1"/>
  <c r="Q58" i="70"/>
  <c r="E64" i="70"/>
  <c r="M60" i="70"/>
  <c r="K61" i="70"/>
  <c r="I62" i="70"/>
  <c r="G63" i="70"/>
  <c r="A66" i="70"/>
  <c r="C65" i="70"/>
  <c r="S57" i="70"/>
  <c r="Q173" i="70"/>
  <c r="E179" i="70"/>
  <c r="C180" i="70"/>
  <c r="M175" i="70"/>
  <c r="I123" i="70"/>
  <c r="E125" i="70"/>
  <c r="K122" i="70"/>
  <c r="O120" i="70"/>
  <c r="M121" i="70"/>
  <c r="G178" i="70"/>
  <c r="C126" i="70"/>
  <c r="K176" i="70"/>
  <c r="S172" i="70"/>
  <c r="S118" i="70"/>
  <c r="O174" i="70"/>
  <c r="I177" i="70"/>
  <c r="A181" i="70"/>
  <c r="Q119" i="70"/>
  <c r="G124" i="70"/>
  <c r="A127" i="70"/>
  <c r="Q59" i="70" l="1"/>
  <c r="S58" i="70"/>
  <c r="I63" i="70"/>
  <c r="E65" i="70"/>
  <c r="C66" i="70"/>
  <c r="K62" i="70"/>
  <c r="M61" i="70"/>
  <c r="O60" i="70"/>
  <c r="G64" i="70"/>
  <c r="E126" i="70"/>
  <c r="O121" i="70"/>
  <c r="Q120" i="70"/>
  <c r="I178" i="70"/>
  <c r="O175" i="70"/>
  <c r="M122" i="70"/>
  <c r="C127" i="70"/>
  <c r="I124" i="70"/>
  <c r="K177" i="70"/>
  <c r="K123" i="70"/>
  <c r="M176" i="70"/>
  <c r="S119" i="70"/>
  <c r="S173" i="70"/>
  <c r="C181" i="70"/>
  <c r="G179" i="70"/>
  <c r="E180" i="70"/>
  <c r="G125" i="70"/>
  <c r="Q174" i="70"/>
  <c r="S59" i="70" l="1"/>
  <c r="O61" i="70"/>
  <c r="I64" i="70"/>
  <c r="Q60" i="70"/>
  <c r="M62" i="70"/>
  <c r="E66" i="70"/>
  <c r="G65" i="70"/>
  <c r="K63" i="70"/>
  <c r="G126" i="70"/>
  <c r="G180" i="70"/>
  <c r="S174" i="70"/>
  <c r="O122" i="70"/>
  <c r="Q175" i="70"/>
  <c r="O176" i="70"/>
  <c r="M177" i="70"/>
  <c r="I125" i="70"/>
  <c r="Q121" i="70"/>
  <c r="M123" i="70"/>
  <c r="E127" i="70"/>
  <c r="K178" i="70"/>
  <c r="E181" i="70"/>
  <c r="S120" i="70"/>
  <c r="I179" i="70"/>
  <c r="K124" i="70"/>
  <c r="Q61" i="70" l="1"/>
  <c r="M63" i="70"/>
  <c r="I65" i="70"/>
  <c r="G66" i="70"/>
  <c r="O62" i="70"/>
  <c r="S60" i="70"/>
  <c r="K64" i="70"/>
  <c r="S121" i="70"/>
  <c r="G181" i="70"/>
  <c r="M124" i="70"/>
  <c r="M178" i="70"/>
  <c r="Q122" i="70"/>
  <c r="I180" i="70"/>
  <c r="O177" i="70"/>
  <c r="K125" i="70"/>
  <c r="Q176" i="70"/>
  <c r="I126" i="70"/>
  <c r="K179" i="70"/>
  <c r="O123" i="70"/>
  <c r="G127" i="70"/>
  <c r="S175" i="70"/>
  <c r="S61" i="70" l="1"/>
  <c r="M64" i="70"/>
  <c r="Q62" i="70"/>
  <c r="I66" i="70"/>
  <c r="K65" i="70"/>
  <c r="O63" i="70"/>
  <c r="I127" i="70"/>
  <c r="S122" i="70"/>
  <c r="K180" i="70"/>
  <c r="Q123" i="70"/>
  <c r="S176" i="70"/>
  <c r="Q177" i="70"/>
  <c r="K126" i="70"/>
  <c r="M179" i="70"/>
  <c r="O124" i="70"/>
  <c r="O178" i="70"/>
  <c r="M125" i="70"/>
  <c r="I181" i="70"/>
  <c r="O64" i="70" l="1"/>
  <c r="Q63" i="70"/>
  <c r="M65" i="70"/>
  <c r="K66" i="70"/>
  <c r="S62" i="70"/>
  <c r="M180" i="70"/>
  <c r="Q124" i="70"/>
  <c r="K127" i="70"/>
  <c r="S177" i="70"/>
  <c r="S123" i="70"/>
  <c r="K181" i="70"/>
  <c r="O125" i="70"/>
  <c r="O179" i="70"/>
  <c r="Q178" i="70"/>
  <c r="M126" i="70"/>
  <c r="Q64" i="70" l="1"/>
  <c r="M66" i="70"/>
  <c r="O65" i="70"/>
  <c r="S63" i="70"/>
  <c r="Q125" i="70"/>
  <c r="S124" i="70"/>
  <c r="O180" i="70"/>
  <c r="Q179" i="70"/>
  <c r="O126" i="70"/>
  <c r="M127" i="70"/>
  <c r="S178" i="70"/>
  <c r="M181" i="70"/>
  <c r="O66" i="70" l="1"/>
  <c r="Q65" i="70"/>
  <c r="S64" i="70"/>
  <c r="Q180" i="70"/>
  <c r="S125" i="70"/>
  <c r="S179" i="70"/>
  <c r="Q126" i="70"/>
  <c r="O127" i="70"/>
  <c r="O181" i="70"/>
  <c r="Q66" i="70" l="1"/>
  <c r="S65" i="70"/>
  <c r="S180" i="70"/>
  <c r="Q127" i="70"/>
  <c r="Q181" i="70"/>
  <c r="S126" i="70"/>
  <c r="S66" i="70" l="1"/>
  <c r="S127" i="70"/>
  <c r="S181" i="70"/>
</calcChain>
</file>

<file path=xl/sharedStrings.xml><?xml version="1.0" encoding="utf-8"?>
<sst xmlns="http://schemas.openxmlformats.org/spreadsheetml/2006/main" count="2211" uniqueCount="526">
  <si>
    <t>AddInマクロ版 : セル内の式 = srFuncName()</t>
  </si>
  <si>
    <t>Version Update Log</t>
    <phoneticPr fontId="11"/>
  </si>
  <si>
    <t>Update Log</t>
    <phoneticPr fontId="9"/>
  </si>
  <si>
    <t>date</t>
    <phoneticPr fontId="9"/>
  </si>
  <si>
    <t>SRIMfit Cプログラム用</t>
    <rPh sb="14" eb="15">
      <t>ヨウ</t>
    </rPh>
    <phoneticPr fontId="9"/>
  </si>
  <si>
    <t>18.06/09</t>
    <phoneticPr fontId="9"/>
  </si>
  <si>
    <t>14.10/14</t>
    <phoneticPr fontId="9"/>
  </si>
  <si>
    <t>build (Ay.RIKEN) for On Line Anal. Using SpecTcl</t>
    <phoneticPr fontId="9"/>
  </si>
  <si>
    <t>http://docs.nscl.msu.edu/daq/spectcl/index.htm</t>
    <phoneticPr fontId="6"/>
  </si>
  <si>
    <t>追加：Beam核種選択、Enew、Eold</t>
    <rPh sb="0" eb="2">
      <t>ツイカ</t>
    </rPh>
    <rPh sb="7" eb="8">
      <t>カク</t>
    </rPh>
    <rPh sb="8" eb="9">
      <t>シュ</t>
    </rPh>
    <rPh sb="9" eb="11">
      <t>センタク</t>
    </rPh>
    <phoneticPr fontId="6"/>
  </si>
  <si>
    <r>
      <t>static double Eu[] = { /</t>
    </r>
    <r>
      <rPr>
        <sz val="11"/>
        <color rgb="FFC00000"/>
        <rFont val="ＭＳ Ｐゴシック"/>
        <family val="3"/>
        <charset val="128"/>
        <scheme val="minor"/>
      </rPr>
      <t>* [MeV/u] Ebm index table (common for all beams) */</t>
    </r>
    <phoneticPr fontId="6"/>
  </si>
  <si>
    <t>,</t>
  </si>
  <si>
    <t>,</t>
    <phoneticPr fontId="6"/>
  </si>
  <si>
    <t>*</t>
    <phoneticPr fontId="6"/>
  </si>
  <si>
    <t>RIKEN AVF+RRC Emax = 135MeV/u 用　で作ってあります。</t>
    <rPh sb="30" eb="31">
      <t>ヨウ</t>
    </rPh>
    <rPh sb="33" eb="34">
      <t>ツク</t>
    </rPh>
    <phoneticPr fontId="6"/>
  </si>
  <si>
    <t>Eu[ ] の間隔は、E 領域ごとに、適当な細かさで割り振ってあります。</t>
    <rPh sb="7" eb="9">
      <t>カンカク</t>
    </rPh>
    <rPh sb="13" eb="15">
      <t>リョウイキ</t>
    </rPh>
    <rPh sb="19" eb="21">
      <t>テキトウ</t>
    </rPh>
    <rPh sb="22" eb="23">
      <t>コマ</t>
    </rPh>
    <rPh sb="26" eb="27">
      <t>ワ</t>
    </rPh>
    <rPh sb="28" eb="29">
      <t>フ</t>
    </rPh>
    <phoneticPr fontId="6"/>
  </si>
  <si>
    <t>} ;</t>
    <phoneticPr fontId="6"/>
  </si>
  <si>
    <t>/*</t>
    <phoneticPr fontId="6"/>
  </si>
  <si>
    <t>Beam =</t>
    <phoneticPr fontId="6"/>
  </si>
  <si>
    <t>Target =</t>
    <phoneticPr fontId="6"/>
  </si>
  <si>
    <t>WSname=</t>
    <phoneticPr fontId="6"/>
  </si>
  <si>
    <t>*/</t>
    <phoneticPr fontId="6"/>
  </si>
  <si>
    <t xml:space="preserve">static double </t>
    <phoneticPr fontId="6"/>
  </si>
  <si>
    <t>= { /* [um] */</t>
    <phoneticPr fontId="6"/>
  </si>
  <si>
    <t>LETunit =</t>
    <phoneticPr fontId="6"/>
  </si>
  <si>
    <t>Rng tbl =</t>
    <phoneticPr fontId="6"/>
  </si>
  <si>
    <t>LET tbl =</t>
    <phoneticPr fontId="6"/>
  </si>
  <si>
    <t>Range の「表示桁数」は、Beam vs Target 毎に適当に変更してください。</t>
    <rPh sb="8" eb="10">
      <t>ヒョウジ</t>
    </rPh>
    <rPh sb="10" eb="12">
      <t>ケタスウ</t>
    </rPh>
    <rPh sb="30" eb="31">
      <t>ゴト</t>
    </rPh>
    <rPh sb="32" eb="34">
      <t>テキトウ</t>
    </rPh>
    <rPh sb="35" eb="37">
      <t>ヘンコウ</t>
    </rPh>
    <phoneticPr fontId="6"/>
  </si>
  <si>
    <t>名前を付けて保存：テキスト(スペース区切り) *.prn形式　で、[保存]</t>
    <rPh sb="0" eb="2">
      <t>ナマエ</t>
    </rPh>
    <rPh sb="3" eb="4">
      <t>ツ</t>
    </rPh>
    <rPh sb="6" eb="8">
      <t>ホゾン</t>
    </rPh>
    <rPh sb="18" eb="20">
      <t>クギ</t>
    </rPh>
    <rPh sb="28" eb="30">
      <t>ケイシキ</t>
    </rPh>
    <rPh sb="34" eb="36">
      <t>ホゾン</t>
    </rPh>
    <phoneticPr fontId="6"/>
  </si>
  <si>
    <r>
      <t xml:space="preserve"> </t>
    </r>
    <r>
      <rPr>
        <sz val="11"/>
        <color theme="1"/>
        <rFont val="ＭＳ Ｐゴシック"/>
        <family val="3"/>
        <charset val="128"/>
        <scheme val="minor"/>
      </rPr>
      <t>選択シートのみ保存[OK]、ブック形式で保存しますか[いいえ]＋[キャンセル]　にしないと、</t>
    </r>
    <r>
      <rPr>
        <sz val="11"/>
        <color rgb="FF0000FF"/>
        <rFont val="ＭＳ Ｐゴシック"/>
        <family val="3"/>
        <charset val="128"/>
        <scheme val="minor"/>
      </rPr>
      <t>このBookの拡張子が変わってしまうので注意。</t>
    </r>
    <rPh sb="1" eb="3">
      <t>センタク</t>
    </rPh>
    <rPh sb="8" eb="10">
      <t>ホゾン</t>
    </rPh>
    <rPh sb="18" eb="20">
      <t>ケイシキ</t>
    </rPh>
    <rPh sb="21" eb="23">
      <t>ホゾン</t>
    </rPh>
    <rPh sb="54" eb="57">
      <t>カクチョウシ</t>
    </rPh>
    <rPh sb="58" eb="59">
      <t>カ</t>
    </rPh>
    <rPh sb="67" eb="69">
      <t>チュウイ</t>
    </rPh>
    <phoneticPr fontId="6"/>
  </si>
  <si>
    <t>84Kr</t>
    <phoneticPr fontId="6"/>
  </si>
  <si>
    <t>Si</t>
    <phoneticPr fontId="6"/>
  </si>
  <si>
    <t>// File:</t>
  </si>
  <si>
    <t>CRIPSsub_LET.cpp</t>
  </si>
  <si>
    <t>// Descript.</t>
  </si>
  <si>
    <t>E2LET, E2Rng table</t>
  </si>
  <si>
    <t xml:space="preserve">// </t>
  </si>
  <si>
    <t>include at CRIPS.cpp</t>
  </si>
  <si>
    <t>// Update:</t>
  </si>
  <si>
    <t>//</t>
  </si>
  <si>
    <t>//------------------------------------------------------------------</t>
  </si>
  <si>
    <t>static double Eu[] = { /* [MeV/u] Ebm index table (common for all beams) */</t>
  </si>
  <si>
    <t xml:space="preserve">  150.0,  149.0,  148.0,  147.0,  146.0,  145.0,  144.0,  143.0,  142.0,  141.0,</t>
  </si>
  <si>
    <t xml:space="preserve">  140.0,  139.0,  138.0,  137.0,  136.0,  135.0,  134.0,  133.0,  132.0,  131.0,</t>
  </si>
  <si>
    <t xml:space="preserve">  130.0,  129.0,  128.0,  127.0,  126.0,  125.0,  124.0,  123.0,  122.0,  121.0,</t>
  </si>
  <si>
    <t xml:space="preserve">  120.0,  119.0,  118.0,  117.0,  116.0,  115.0,  114.0,  113.0,  112.0,  111.0,</t>
  </si>
  <si>
    <t xml:space="preserve">  110.0,  109.0,  108.0,  107.0,  106.0,  105.0,  104.0,  103.0,  102.0,  101.0,</t>
  </si>
  <si>
    <t xml:space="preserve">  100.0,   99.0,   98.0,   97.0,   96.0,   95.0,   94.0,   93.0,   92.0,   91.0,</t>
  </si>
  <si>
    <t xml:space="preserve">   90.0,   89.0,   88.0,   87.0,   86.0,   85.0,   84.0,   83.0,   82.0,   81.0,</t>
  </si>
  <si>
    <t xml:space="preserve">   80.0,   79.0,   78.0,   77.0,   76.0,   75.0,   74.0,   73.0,   72.0,   71.0,</t>
  </si>
  <si>
    <t xml:space="preserve">   70.0,   69.0,   68.0,   67.0,   66.0,   65.0,   64.0,   63.0,   62.0,   61.0,</t>
  </si>
  <si>
    <t xml:space="preserve">   60.0,   59.0,   58.0,   57.0,   56.0,   55.0,   54.0,   53.0,   52.0,   51.0,</t>
  </si>
  <si>
    <t xml:space="preserve">   50.0,   49.0,   48.0,   47.0,   46.0,   45.0,   44.0,   43.0,   42.0,   41.0,</t>
  </si>
  <si>
    <t xml:space="preserve">   40.0,   39.0,   38.0,   37.0,   36.0,   35.0,   34.0,   33.0,   32.0,   31.0,</t>
  </si>
  <si>
    <t xml:space="preserve">   30.0,   29.0,   28.0,   27.0,   26.0,   25.0,   24.0,   23.0,   22.0,   21.0,</t>
  </si>
  <si>
    <t xml:space="preserve">   20.0,   19.0,   18.0,   17.0,   16.0,   15.0,   14.0,   13.0,   12.0,   11.0,</t>
  </si>
  <si>
    <t xml:space="preserve">   10.0,    9.9,    9.8,    9.7,    9.6,    9.5,    9.4,    9.3,    9.2,    9.1,</t>
  </si>
  <si>
    <t xml:space="preserve">    9.0,    8.9,    8.8,    8.7,    8.6,    8.5,    8.4,    8.3,    8.2,    8.1,</t>
  </si>
  <si>
    <t xml:space="preserve">    8.0,    7.9,    7.8,    7.7,    7.6,    7.5,    7.4,    7.3,    7.2,    7.1,</t>
  </si>
  <si>
    <t xml:space="preserve">    7.0,    6.9,    6.8,    6.7,    6.6,    6.5,    6.4,    6.3,    6.2,    6.1,</t>
  </si>
  <si>
    <t xml:space="preserve">    6.0,    5.9,    5.8,    5.7,    5.6,    5.5,    5.4,    5.3,    5.2,    5.1,</t>
  </si>
  <si>
    <t xml:space="preserve">    5.0,    4.9,    4.8,    4.7,    4.6,    4.5,    4.4,    4.3,    4.2,    4.1,</t>
  </si>
  <si>
    <t xml:space="preserve">    4.0,    3.9,    3.8,    3.7,    3.6,    3.5,    3.4,    3.3,    3.2,    3.1,</t>
  </si>
  <si>
    <t xml:space="preserve">    3.0,    2.9,    2.8,    2.7,    2.6,    2.5,    2.4,    2.3,    2.2,    2.1,</t>
  </si>
  <si>
    <t xml:space="preserve">    2.0,    1.9,    1.8,    1.7,    1.6,    1.5,    1.4,    1.3,    1.2,    1.1,</t>
  </si>
  <si>
    <t xml:space="preserve">   1.00,   0.99,   0.98,   0.97,   0.96,   0.95,   0.94,   0.93,   0.92,   0.91,</t>
  </si>
  <si>
    <t xml:space="preserve">   0.90,   0.89,   0.88,   0.87,   0.86,   0.85,   0.84,   0.83,   0.82,   0.81,</t>
  </si>
  <si>
    <t xml:space="preserve">   0.80,   0.79,   0.78,   0.77,   0.76,   0.75,   0.74,   0.73,   0.72,   0.71,</t>
  </si>
  <si>
    <t xml:space="preserve">   0.70,   0.69,   0.68,   0.67,   0.66,   0.65,   0.64,   0.63,   0.62,   0.61,</t>
  </si>
  <si>
    <t xml:space="preserve">   0.60,   0.59,   0.58,   0.57,   0.56,   0.55,   0.54,   0.53,   0.52,   0.51,</t>
  </si>
  <si>
    <t xml:space="preserve">   0.50,   0.49,   0.48,   0.47,   0.46,   0.45,   0.44,   0.43,   0.42,   0.41,</t>
  </si>
  <si>
    <t xml:space="preserve">   0.40,   0.39,   0.38,   0.37,   0.36,   0.35,   0.34,   0.33,   0.32,   0.31,</t>
  </si>
  <si>
    <t xml:space="preserve">   0.30,   0.29,   0.28,   0.27,   0.26,   0.25,   0.24,   0.23,   0.22,   0.21,</t>
  </si>
  <si>
    <t xml:space="preserve">   0.20,   0.19,   0.18,   0.17,   0.16,   0.15,   0.14,   0.13,   0.12,   0.11,</t>
  </si>
  <si>
    <t xml:space="preserve">  0.100,  0.099,  0.098,  0.097,  0.096,  0.095,  0.094,  0.093,  0.092,  0.091,</t>
  </si>
  <si>
    <t xml:space="preserve">  0.090,  0.089,  0.088,  0.087,  0.086,  0.085,  0.084,  0.083,  0.082,  0.081,</t>
  </si>
  <si>
    <t xml:space="preserve">  0.080,  0.079,  0.078,  0.077,  0.076,  0.075,  0.074,  0.073,  0.072,  0.071,</t>
  </si>
  <si>
    <t xml:space="preserve">  0.070,  0.069,  0.068,  0.067,  0.066,  0.065,  0.064,  0.063,  0.062,  0.061,</t>
  </si>
  <si>
    <t xml:space="preserve">  0.060,  0.059,  0.058,  0.057,  0.056,  0.055,  0.054,  0.053,  0.052,  0.051,</t>
  </si>
  <si>
    <t xml:space="preserve">  0.050,  0.049,  0.048,  0.047,  0.046,  0.045,  0.044,  0.043,  0.042,  0.041,</t>
  </si>
  <si>
    <t xml:space="preserve">  0.040,  0.039,  0.038,  0.037,  0.036,  0.035,  0.034,  0.033,  0.032,  0.031,</t>
  </si>
  <si>
    <t xml:space="preserve">  0.030,  0.029,  0.028,  0.027,  0.026,  0.025,  0.024,  0.023,  0.022,  0.021,</t>
  </si>
  <si>
    <t xml:space="preserve">  0.020,  0.019,  0.018,  0.017,  0.016,  0.015,  0.014,  0.013,  0.012,  0.011,</t>
  </si>
  <si>
    <t xml:space="preserve">  0.010,  0.009,  0.008,  0.007,  0.006,  0.005,  0.004,  0.003,  0.002,  0.001,</t>
  </si>
  <si>
    <t xml:space="preserve"> 0.0090, 0.0089, 0.0088, 0.0087, 0.0086, 0.0085, 0.0084, 0.0083, 0.0082, 0.0081,</t>
  </si>
  <si>
    <t xml:space="preserve"> 0.0080, 0.0079, 0.0078, 0.0077, 0.0076, 0.0075, 0.0074, 0.0073, 0.0072, 0.0071,</t>
  </si>
  <si>
    <t xml:space="preserve"> 0.0070, 0.0069, 0.0068, 0.0067, 0.0066, 0.0065, 0.0064, 0.0063, 0.0062, 0.0061,</t>
  </si>
  <si>
    <t xml:space="preserve"> 0.0060, 0.0059, 0.0058, 0.0057, 0.0056, 0.0055, 0.0054, 0.0053, 0.0052, 0.0051,</t>
  </si>
  <si>
    <t xml:space="preserve"> 0.0050, 0.0049, 0.0048, 0.0047, 0.0046, 0.0045, 0.0044, 0.0043, 0.0042, 0.0041,</t>
  </si>
  <si>
    <t xml:space="preserve"> 0.0040, 0.0039, 0.0038, 0.0037, 0.0036, 0.0035, 0.0034, 0.0033, 0.0032, 0.0031,</t>
  </si>
  <si>
    <t xml:space="preserve"> 0.0030, 0.0029, 0.0028, 0.0027, 0.0026, 0.0025, 0.0024, 0.0023, 0.0022, 0.0021,</t>
  </si>
  <si>
    <t xml:space="preserve"> 0.0020, 0.0019, 0.0018, 0.0017, 0.0016, 0.0015, 0.0014, 0.0013, 0.0012, 0.0011,</t>
  </si>
  <si>
    <t xml:space="preserve"> 0.0010, 0.0009, 0.0008, 0.0007, 0.0006, 0.0005, 0.0004, 0.0003, 0.0002, 0.0001</t>
  </si>
  <si>
    <t>} ;</t>
  </si>
  <si>
    <t xml:space="preserve">static </t>
  </si>
  <si>
    <t>int</t>
  </si>
  <si>
    <t>iEuMax = sizeof(Eu)/sizeof(double);</t>
  </si>
  <si>
    <t xml:space="preserve">jDBG = 0; </t>
  </si>
  <si>
    <t>// for DBG message</t>
  </si>
  <si>
    <t>//////////////////////////////////////////////////</t>
  </si>
  <si>
    <t>// include E2Range, E2LET tables</t>
  </si>
  <si>
    <t>E2R, E2L data table</t>
  </si>
  <si>
    <t xml:space="preserve"> bmID  beam</t>
  </si>
  <si>
    <t>#include</t>
  </si>
  <si>
    <t>CRIPSdat_12C.cpp</t>
  </si>
  <si>
    <t>//  1</t>
  </si>
  <si>
    <t>12C</t>
  </si>
  <si>
    <t>CRIPSdat_40Ar.cpp</t>
  </si>
  <si>
    <t>//  2</t>
  </si>
  <si>
    <t>40Ar</t>
  </si>
  <si>
    <t>CRIPSdat_84Kr.cpp</t>
  </si>
  <si>
    <t>//  3</t>
  </si>
  <si>
    <t>84Kr</t>
  </si>
  <si>
    <t>CRIPSdat_86Kr.cpp</t>
  </si>
  <si>
    <t>//  4</t>
  </si>
  <si>
    <t>86Kr</t>
  </si>
  <si>
    <t>CRIPSdat_136Xe.cpp</t>
  </si>
  <si>
    <t>//  5</t>
  </si>
  <si>
    <t>136Xe</t>
  </si>
  <si>
    <t>CRIPSdat_197Au.cpp</t>
  </si>
  <si>
    <t>//  6</t>
  </si>
  <si>
    <t>197Au</t>
  </si>
  <si>
    <t>// Work area variables are defined as suitable for OnLine analysis.</t>
  </si>
  <si>
    <t>//  (One_Beam) x (Range , LET tables of) x (Some Materials used)</t>
  </si>
  <si>
    <t>double</t>
  </si>
  <si>
    <t>bmA;</t>
  </si>
  <si>
    <t>// Beam Mass Number</t>
  </si>
  <si>
    <t>// Range, LET table pointer</t>
  </si>
  <si>
    <t>*E2Rsi, *E2Lsi;</t>
  </si>
  <si>
    <t>// Material = Si</t>
  </si>
  <si>
    <t>*E2Ral, *E2Lal;</t>
  </si>
  <si>
    <t>// Material = Al</t>
  </si>
  <si>
    <t>//==========================================================</t>
  </si>
  <si>
    <t>E2Tbl_Set</t>
  </si>
  <si>
    <t>Init. E -&gt; LET,R Tables</t>
  </si>
  <si>
    <t>called @ CRIPSFusr::Initialize()</t>
  </si>
  <si>
    <t>void</t>
  </si>
  <si>
    <t>E2Tbl_Set( int bmID )</t>
  </si>
  <si>
    <t>bmID</t>
  </si>
  <si>
    <t>beam ID number</t>
  </si>
  <si>
    <t>{</t>
  </si>
  <si>
    <t>switch( bmID ) {</t>
  </si>
  <si>
    <t>case 1:</t>
  </si>
  <si>
    <t>bmA=12.;</t>
  </si>
  <si>
    <t>// 12C</t>
  </si>
  <si>
    <t>E2Rsi= E2R_12C_Si;</t>
  </si>
  <si>
    <t>E2Lsi= E2L_12C_Si;</t>
  </si>
  <si>
    <t>E2Ral= E2R_12C_Al;</t>
  </si>
  <si>
    <t>E2Lal= E2L_12C_Al;</t>
  </si>
  <si>
    <t>break;</t>
  </si>
  <si>
    <t>case 2:</t>
  </si>
  <si>
    <t>bmA=40.;</t>
  </si>
  <si>
    <t>// 40Ar</t>
  </si>
  <si>
    <t>E2Rsi= E2R_40Ar_Si;</t>
  </si>
  <si>
    <t>E2Lsi= E2L_40Ar_Si;</t>
  </si>
  <si>
    <t>E2Ral= E2R_40Ar_Al;</t>
  </si>
  <si>
    <t>E2Lal= E2L_40Ar_Al;</t>
  </si>
  <si>
    <t>case 3:</t>
  </si>
  <si>
    <t>bmA=84.;</t>
  </si>
  <si>
    <t>// 84Kr</t>
  </si>
  <si>
    <t>E2Rsi= E2R_84Kr_Si;</t>
  </si>
  <si>
    <t>E2Lsi= E2L_84Kr_Si;</t>
  </si>
  <si>
    <t>E2Ral= E2R_84Kr_Al;</t>
  </si>
  <si>
    <t>E2Lal= E2L_84Kr_Al;</t>
  </si>
  <si>
    <t>case 4:</t>
  </si>
  <si>
    <t>bmA=86.;</t>
  </si>
  <si>
    <t>// 86Kr</t>
  </si>
  <si>
    <t>E2Rsi= E2R_86Kr_Si;</t>
  </si>
  <si>
    <t>E2Lsi= E2L_86Kr_Si;</t>
  </si>
  <si>
    <t>E2Ral= E2R_86Kr_Al;</t>
  </si>
  <si>
    <t>E2Lal= E2L_86Kr_Al;</t>
  </si>
  <si>
    <t>case 5:</t>
  </si>
  <si>
    <t>bmA=136.;</t>
  </si>
  <si>
    <t>// 136Xe</t>
  </si>
  <si>
    <t>E2Rsi= E2R_136Xe_Si;</t>
  </si>
  <si>
    <t>E2Lsi= E2L_136Xe_Si;</t>
  </si>
  <si>
    <t>E2Ral= E2R_136Xe_Al;</t>
  </si>
  <si>
    <t>E2Lal= E2L_136Xe_Al;</t>
  </si>
  <si>
    <t>case 6:</t>
  </si>
  <si>
    <t>bmA=197.;</t>
  </si>
  <si>
    <t>// 197Au</t>
  </si>
  <si>
    <t>E2Rsi= E2R_197Au_Si;</t>
  </si>
  <si>
    <t>E2Lsi= E2L_197Au_Si;</t>
  </si>
  <si>
    <t>E2Ral= E2R_197Au_Al;</t>
  </si>
  <si>
    <t>E2Lal= E2L_197Au_Al;</t>
  </si>
  <si>
    <t>default:</t>
  </si>
  <si>
    <t>cout&lt;&lt;"@E2Tbl_set: Invalid bmID"&lt;&lt;"\n";</t>
  </si>
  <si>
    <t>exit( -1 );</t>
  </si>
  <si>
    <t>}</t>
  </si>
  <si>
    <t>cout&lt;&lt;"@@@ E2Tbl_Set: bmID,bmA="&lt;&lt;bmID&lt;&lt;","&lt;&lt;bmA&lt;&lt;"\n";</t>
  </si>
  <si>
    <t>E[MeV/u]  --&gt; LET[MeV/(mg/cm2)]</t>
  </si>
  <si>
    <t xml:space="preserve">E2LET( double* E2L, double E ) </t>
  </si>
  <si>
    <t>// [MeV/(mg/cm2)]</t>
  </si>
  <si>
    <t>E2L[]</t>
  </si>
  <si>
    <t>E --&gt; LET table pointer</t>
  </si>
  <si>
    <t>E</t>
  </si>
  <si>
    <t>[MeV/u]</t>
  </si>
  <si>
    <t>beam E</t>
  </si>
  <si>
    <t>i;</t>
  </si>
  <si>
    <t>Slp,Fit=0.;</t>
  </si>
  <si>
    <t>if(E &gt;= Eu[0])</t>
  </si>
  <si>
    <t xml:space="preserve"> </t>
  </si>
  <si>
    <t>Fit= E2L[0];</t>
  </si>
  <si>
    <t>if(E &lt;= Eu[iEuMax-1])</t>
  </si>
  <si>
    <t>Fit= E2L[iEuMax-1];</t>
  </si>
  <si>
    <t>if(Fit != 0.) {</t>
  </si>
  <si>
    <t>// cout&lt;&lt;"E2LET: E,Fit= "&lt;&lt;E&lt;&lt;","&lt;&lt;Fit&lt;&lt;"\n";</t>
  </si>
  <si>
    <t xml:space="preserve"> return(Fit); }</t>
  </si>
  <si>
    <t>for(i=0; i&lt;iEuMax; i++)</t>
  </si>
  <si>
    <t>if(E &gt;= Eu[i]) break;</t>
  </si>
  <si>
    <t>// cout&lt;&lt;"E2LET: E,iEuMax,i,Eu[i]= "&lt;&lt;E&lt;&lt;","&lt;&lt;iEuMax&lt;&lt;","&lt;&lt;i&lt;&lt;","&lt;&lt;Eu[i]&lt;&lt;"\n";</t>
  </si>
  <si>
    <t>Slp = (E2L[i-1] - E2L[i])/(Eu[i-1] - Eu[i]);</t>
  </si>
  <si>
    <t>Fit =  E2L[i  ] + Slp    *(E       - Eu[i]);</t>
  </si>
  <si>
    <t>// cout&lt;&lt;"     : E2L[i-1],[i],Slp,Fit= "&lt;&lt;E2L[i-1]&lt;&lt;","&lt;&lt;E2L[i]&lt;&lt;","&lt;&lt;Slp&lt;&lt;","&lt;&lt;Fit&lt;&lt;"\n";</t>
  </si>
  <si>
    <t>return( Fit );</t>
  </si>
  <si>
    <t>E[MeV/u]  --&gt; Range[um]</t>
  </si>
  <si>
    <t xml:space="preserve">E2RNG( double* E2R, double E ) </t>
  </si>
  <si>
    <t>// [um]</t>
  </si>
  <si>
    <t>E2R[]</t>
  </si>
  <si>
    <t>E --&gt; Range table pointer</t>
  </si>
  <si>
    <t>Fit= E2R[0];</t>
  </si>
  <si>
    <t>Fit= E2R[iEuMax-1];</t>
  </si>
  <si>
    <t>if(Fit != 0.)</t>
  </si>
  <si>
    <t>return(Fit);</t>
  </si>
  <si>
    <t>Slp = (E2R[i-1] - E2R[i])/(Eu[i-1] - Eu[i]);</t>
  </si>
  <si>
    <t>Fit =  E2R[i  ] + Slp    *(E       - Eu[i]);</t>
  </si>
  <si>
    <t>E[MeV/u] &lt;--  Range[um]</t>
  </si>
  <si>
    <t xml:space="preserve">RNG2E( double* E2R, double R ) </t>
  </si>
  <si>
    <t>// [MeV/u]</t>
  </si>
  <si>
    <t>R</t>
  </si>
  <si>
    <t>[um]</t>
  </si>
  <si>
    <t>beam Range in E2R[]</t>
  </si>
  <si>
    <t>if(R &gt;= E2R[0])</t>
  </si>
  <si>
    <t>Fit= Eu[0];</t>
  </si>
  <si>
    <t>if(R &lt;= E2R[iEuMax-1])</t>
  </si>
  <si>
    <t>Fit= Eu[iEuMax-1];</t>
  </si>
  <si>
    <t>if(R &gt;= E2R[i]) break;</t>
  </si>
  <si>
    <t>Slp = (Eu[i-1] - Eu[i])/(E2R[i-1] - E2R[i]);</t>
  </si>
  <si>
    <t>Fit =  Eu[i] + Slp     *(R        - E2R[i]);</t>
  </si>
  <si>
    <t>Enew</t>
  </si>
  <si>
    <t>E --&gt; Th --&gt; Enew</t>
  </si>
  <si>
    <t>E1</t>
  </si>
  <si>
    <t>beam Energy</t>
  </si>
  <si>
    <t>Th</t>
  </si>
  <si>
    <t>material Thick of E2R[]</t>
  </si>
  <si>
    <t xml:space="preserve">R1,R2; </t>
  </si>
  <si>
    <t>E2;</t>
  </si>
  <si>
    <t>R1 = E2RNG( E2R, E1 );</t>
  </si>
  <si>
    <t>R2 = R1 - Th;</t>
  </si>
  <si>
    <t>E2 = RNG2E( E2R, R2 );</t>
  </si>
  <si>
    <t>return( E2 );</t>
  </si>
  <si>
    <t>Eold</t>
  </si>
  <si>
    <t>Eold &lt;-- Th &lt;-- E</t>
  </si>
  <si>
    <t>R2 = R1 + Th;</t>
  </si>
  <si>
    <t>Essd2Esi</t>
  </si>
  <si>
    <t>calc. E[MeV] on Sample surface</t>
  </si>
  <si>
    <t>Essd2Esrf( double Essd, double TDLsi, double TFal ) // [MeV]</t>
  </si>
  <si>
    <t>Essd [MeV]</t>
  </si>
  <si>
    <t>EaMeV or EbMeV</t>
  </si>
  <si>
    <t>TDLsi [um]</t>
  </si>
  <si>
    <t>SSD Dead Layer (by SSD Ecalib)</t>
  </si>
  <si>
    <t>TFal   [um]</t>
  </si>
  <si>
    <t>SSD Al-Foil as light shielding</t>
  </si>
  <si>
    <t>E1,E2,E3;</t>
  </si>
  <si>
    <t>E1 = Essd / bmA;</t>
  </si>
  <si>
    <t>E2 = Eold( E2Rsi, E1, TDLsi );</t>
  </si>
  <si>
    <t>// SSD DL correction</t>
  </si>
  <si>
    <t>E3 = Eold( E2Ral, E2, TFal );</t>
  </si>
  <si>
    <t>// SSD Al-foil correction</t>
  </si>
  <si>
    <t>return( E3 * bmA );</t>
  </si>
  <si>
    <t>C++関数(例)　シート</t>
    <phoneticPr fontId="6"/>
  </si>
  <si>
    <t>* [C用データ配列生成]　シートで生成した配列を用いた、プログラム例です。</t>
    <rPh sb="4" eb="5">
      <t>ヨウ</t>
    </rPh>
    <rPh sb="8" eb="10">
      <t>ハイレツ</t>
    </rPh>
    <rPh sb="10" eb="12">
      <t>セイセイ</t>
    </rPh>
    <rPh sb="18" eb="20">
      <t>セイセイ</t>
    </rPh>
    <rPh sb="22" eb="24">
      <t>ハイレツ</t>
    </rPh>
    <rPh sb="25" eb="26">
      <t>モチ</t>
    </rPh>
    <rPh sb="34" eb="35">
      <t>レイ</t>
    </rPh>
    <phoneticPr fontId="6"/>
  </si>
  <si>
    <t xml:space="preserve">2018.06/07 Ay </t>
  </si>
  <si>
    <t>/*     Beam =     12C                  */</t>
  </si>
  <si>
    <t>/*     Target =   Si                   */</t>
  </si>
  <si>
    <t>/*     LETunit =   0    MeV/(mg/cm2)   */</t>
  </si>
  <si>
    <t>/*     WSname=  srim12C_Si             */</t>
  </si>
  <si>
    <t>/*     Rng tbl =E2R_12C_Si[ ]          */</t>
  </si>
  <si>
    <t>/*     LET tbl =E2L_12C_Si[ ]          */</t>
  </si>
  <si>
    <t>static double   E2R_12C_Si[ ]   = { /* [um] */</t>
  </si>
  <si>
    <t>28920.0,28591.2,28262.4,27933.6,27604.8,27276.0,26947.2,26618.4,26289.6,25969.6,</t>
  </si>
  <si>
    <t>25654.0,25338.4,25022.8,24707.2,24391.6,24076.0,23760.4,23449.2,23146.8,22844.4,</t>
  </si>
  <si>
    <t>22542.0,22239.6,21937.2,21634.8,21332.4,21030.0,20742.0,20454.0,20166.0,19878.0,</t>
  </si>
  <si>
    <t>19590.0,19302.0,19014.0,18726.0,18447.6,18174.0,17900.4,17626.8,17353.2,17079.6,</t>
  </si>
  <si>
    <t>16806.0,16532.4,16264.0,16006.0,15748.0,15490.0,15232.0,14974.0,14716.0,14458.0,</t>
  </si>
  <si>
    <t>14200.0,13956.4,13712.8,13469.2,13225.6,12982.0,12738.4,12494.8,12251.2,12018.8,</t>
  </si>
  <si>
    <t>11792.0,11565.2,11338.4,11111.6,10884.8,10658.0,10431.2,10209.6, 9998.4, 9787.2,</t>
  </si>
  <si>
    <t xml:space="preserve"> 9576.0, 9364.8, 9153.6, 8942.4, 8731.2, 8520.0, 8326.8, 8133.6, 7940.4, 7747.2,</t>
  </si>
  <si>
    <t xml:space="preserve"> 7554.0, 7360.8, 7167.6, 6974.4, 6793.2, 6618.0, 6442.8, 6267.6, 6092.4, 5917.2,</t>
  </si>
  <si>
    <t xml:space="preserve"> 5742.0, 5566.8, 5395.6, 5232.4, 5069.2, 4906.0, 4744.8, 4593.6, 4442.4, 4291.2,</t>
  </si>
  <si>
    <t xml:space="preserve"> 4140.0, 3996.0, 3852.0, 3708.0, 3564.0, 3430.0, 3298.0, 3166.0, 3034.0, 2908.4,</t>
  </si>
  <si>
    <t xml:space="preserve"> 2786.0, 2663.6, 2541.2, 2423.6, 2310.8, 2198.0, 2085.2, 1974.8, 1869.2, 1766.0,</t>
  </si>
  <si>
    <t xml:space="preserve"> 1670.0, 1574.0, 1478.0, 1382.8, 1296.4, 1210.0, 1123.6, 1037.2,  961.3,  886.3,</t>
  </si>
  <si>
    <t xml:space="preserve"> 814.62, 743.58, 677.04, 612.01, 550.67, 491.17, 435.86, 383.57, 334.36, 288.27,</t>
  </si>
  <si>
    <t>245.350,241.380,237.411,233.441,229.472,225.502,221.532,217.563,213.593,209.810,</t>
  </si>
  <si>
    <t>206.120,202.430,198.740,195.050,191.360,187.670,183.980,180.384,176.978,173.571,</t>
  </si>
  <si>
    <t>170.164,166.757,163.350,159.944,156.537,153.130,150.005,146.880,143.756,140.631,</t>
  </si>
  <si>
    <t>137.506,134.381,131.256,128.132,125.197,122.358,119.519,116.680,113.840,111.001,</t>
  </si>
  <si>
    <t>108.162,105.323,102.554, 99.926, 97.298, 94.670, 92.066, 89.579, 87.093, 84.606,</t>
  </si>
  <si>
    <t xml:space="preserve"> 82.120, 79.775, 77.430, 75.086, 72.741, 70.512, 68.306, 66.101, 63.895, 61.782,</t>
  </si>
  <si>
    <t xml:space="preserve"> 59.716, 57.650, 55.583, 53.585, 51.656, 49.726, 47.796, 45.900, 44.072, 42.260,</t>
  </si>
  <si>
    <t xml:space="preserve"> 40.498, 38.747, 37.048, 35.354, 33.727, 32.100, 30.540, 28.980, 27.477, 25.980,</t>
  </si>
  <si>
    <t xml:space="preserve"> 24.538, 23.108, 21.717, 20.339, 18.992, 17.660, 16.368, 15.100, 13.852, 12.632,</t>
  </si>
  <si>
    <t>11.4400,11.3236,11.2072,11.0908,10.9744,10.8580,10.7416,10.6252,10.5088,10.3932,</t>
  </si>
  <si>
    <t>10.2780,10.1628,10.0476, 9.9324, 9.8172, 9.7020, 9.5868, 9.4724, 9.3596, 9.2468,</t>
  </si>
  <si>
    <t xml:space="preserve"> 9.1340, 9.0212, 8.9084, 8.7956, 8.6828, 8.5700, 8.4596, 8.3492, 8.2388, 8.1284,</t>
  </si>
  <si>
    <t xml:space="preserve"> 8.0180, 7.9076, 7.7972, 7.6868, 7.5772, 7.4680, 7.3588, 7.2496, 7.1404, 7.0312,</t>
  </si>
  <si>
    <t xml:space="preserve"> 6.9220, 6.8128, 6.7048, 6.5992, 6.4936, 6.3880, 6.2824, 6.1768, 6.0712, 5.9656,</t>
  </si>
  <si>
    <t xml:space="preserve"> 5.8600, 5.7544, 5.6488, 5.5432, 5.4376, 5.3340, 5.2308, 5.1276, 5.0244, 4.9212,</t>
  </si>
  <si>
    <t xml:space="preserve"> 4.8180, 4.7148, 4.6116, 4.5096, 4.4088, 4.3080, 4.2072, 4.1064, 4.0056, 3.9048,</t>
  </si>
  <si>
    <t xml:space="preserve"> 3.8040, 3.7032, 3.6024, 3.5016, 3.4008, 3.3000, 3.1992, 3.0984, 2.9976, 2.8968,</t>
  </si>
  <si>
    <t xml:space="preserve"> 2.7960, 2.6952, 2.5944, 2.4936, 2.3920, 2.2900, 2.1920, 2.0840, 1.9760, 1.8680,</t>
  </si>
  <si>
    <t xml:space="preserve"> 1.7600, 1.7492, 1.7384, 1.7276, 1.7168, 1.7060, 1.6952, 1.6844, 1.6736, 1.6620,</t>
  </si>
  <si>
    <t xml:space="preserve"> 1.6500, 1.6380, 1.6260, 1.6140, 1.6020, 1.5900, 1.5780, 1.5660, 1.5540, 1.5420,</t>
  </si>
  <si>
    <t xml:space="preserve"> 1.5300, 1.5180, 1.5060, 1.4940, 1.4820, 1.4700, 1.4568, 1.4436, 1.4304, 1.4172,</t>
  </si>
  <si>
    <t xml:space="preserve"> 1.4040, 1.3908, 1.3776, 1.3644, 1.3512, 1.3380, 1.3248, 1.3116, 1.2984, 1.2852,</t>
  </si>
  <si>
    <t xml:space="preserve"> 1.2720, 1.2588, 1.2460, 1.2340, 1.2220, 1.2100, 1.1976, 1.1832, 1.1688, 1.1544,</t>
  </si>
  <si>
    <t xml:space="preserve"> 1.1400, 1.1256, 1.1112, 1.0968, 1.0824, 1.0660, 1.0492, 1.0324, 1.0156, 0.9991,</t>
  </si>
  <si>
    <t xml:space="preserve"> 0.9827, 0.9664, 0.9500, 0.9331, 0.9156, 0.8981, 0.8806, 0.8629, 0.8446, 0.8261,</t>
  </si>
  <si>
    <t xml:space="preserve"> 0.8071, 0.7880, 0.7683, 0.7485, 0.7279, 0.7074, 0.6860, 0.6646, 0.6423, 0.6199,</t>
  </si>
  <si>
    <t xml:space="preserve"> 0.5966, 0.5732, 0.5488, 0.5242, 0.4988, 0.4730, 0.4464, 0.4191, 0.3912, 0.3626,</t>
  </si>
  <si>
    <t xml:space="preserve"> 0.3334, 0.3035, 0.2730, 0.2419, 0.2104, 0.1783, 0.1458, 0.1128, 0.0780, 0.0405,</t>
  </si>
  <si>
    <t>0.30346,0.30044,0.29741,0.29439,0.29136,0.28834,0.28532,0.28227,0.27919,0.27610,</t>
  </si>
  <si>
    <t>0.27302,0.26994,0.26685,0.26377,0.26068,0.25760,0.25447,0.25134,0.24820,0.24507,</t>
  </si>
  <si>
    <t>0.24194,0.23881,0.23568,0.23254,0.22939,0.22622,0.22305,0.21988,0.21672,0.21355,</t>
  </si>
  <si>
    <t>0.21038,0.20721,0.20403,0.20081,0.19760,0.19438,0.19116,0.18795,0.18473,0.18152,</t>
  </si>
  <si>
    <t>0.17830,0.17506,0.17182,0.16858,0.16534,0.16210,0.15886,0.15562,0.15238,0.14911,</t>
  </si>
  <si>
    <t>0.14582,0.14253,0.13924,0.13596,0.13267,0.12938,0.12609,0.12278,0.11942,0.11607,</t>
  </si>
  <si>
    <t>0.11276,0.10944,0.10608,0.10271,0.09926,0.09580,0.09234,0.08889,0.08530,0.08170,</t>
  </si>
  <si>
    <t>0.07802,0.07432,0.07059,0.06685,0.06308,0.05930,0.05558,0.05182,0.04804,0.04424,</t>
  </si>
  <si>
    <t>0.04050,0.03668,0.03292,0.02908,0.02532,0.02150,0.01766,0.01382,0.00988,0.00580</t>
  </si>
  <si>
    <t>static double   E2L_12C_Si[ ]   = { /* [ MeV/(mg/cm2) ] */</t>
  </si>
  <si>
    <t xml:space="preserve"> 0.1543, 0.1550, 0.1557, 0.1565, 0.1572, 0.1580, 0.1587, 0.1595, 0.1602, 0.1610,</t>
  </si>
  <si>
    <t xml:space="preserve"> 0.1618, 0.1627, 0.1635, 0.1643, 0.1652, 0.1660, 0.1668, 0.1677, 0.1686, 0.1695,</t>
  </si>
  <si>
    <t xml:space="preserve"> 0.1705, 0.1714, 0.1724, 0.1733, 0.1742, 0.1752, 0.1762, 0.1773, 0.1784, 0.1794,</t>
  </si>
  <si>
    <t xml:space="preserve"> 0.1805, 0.1816, 0.1826, 0.1837, 0.1849, 0.1861, 0.1873, 0.1885, 0.1897, 0.1909,</t>
  </si>
  <si>
    <t xml:space="preserve"> 0.1922, 0.1934, 0.1946, 0.1961, 0.1975, 0.1989, 0.2003, 0.2017, 0.2031, 0.2046,</t>
  </si>
  <si>
    <t xml:space="preserve"> 0.2060, 0.2076, 0.2093, 0.2109, 0.2126, 0.2142, 0.2159, 0.2175, 0.2191, 0.2210,</t>
  </si>
  <si>
    <t xml:space="preserve"> 0.2229, 0.2249, 0.2268, 0.2288, 0.2307, 0.2327, 0.2346, 0.2367, 0.2390, 0.2414,</t>
  </si>
  <si>
    <t xml:space="preserve"> 0.2437, 0.2461, 0.2484, 0.2508, 0.2532, 0.2555, 0.2584, 0.2613, 0.2642, 0.2671,</t>
  </si>
  <si>
    <t xml:space="preserve"> 0.2700, 0.2729, 0.2758, 0.2787, 0.2822, 0.2858, 0.2895, 0.2931, 0.2968, 0.3004,</t>
  </si>
  <si>
    <t xml:space="preserve"> 0.3041, 0.3077, 0.3116, 0.3160, 0.3204, 0.3249, 0.3294, 0.3345, 0.3396, 0.3447,</t>
  </si>
  <si>
    <t xml:space="preserve"> 0.3498, 0.3557, 0.3617, 0.3676, 0.3736, 0.3804, 0.3874, 0.3944, 0.4014, 0.4094,</t>
  </si>
  <si>
    <t xml:space="preserve"> 0.4178, 0.4263, 0.4347, 0.4441, 0.4544, 0.4647, 0.4750, 0.4860, 0.4981, 0.5107,</t>
  </si>
  <si>
    <t xml:space="preserve"> 0.5244, 0.5384, 0.5539, 0.5695, 0.5873, 0.6050, 0.6255, 0.6461, 0.6700, 0.6942,</t>
  </si>
  <si>
    <t xml:space="preserve"> 0.7225, 0.7515, 0.7856, 0.8213, 0.8625, 0.9065, 0.9586, 1.0178, 1.0862, 1.1650,</t>
  </si>
  <si>
    <t xml:space="preserve"> 1.2577, 1.2686, 1.2795, 1.2904, 1.3014, 1.3123, 1.3232, 1.3341, 1.3451, 1.3573,</t>
  </si>
  <si>
    <t xml:space="preserve"> 1.3701, 1.3830, 1.3958, 1.4087, 1.4215, 1.4344, 1.4472, 1.4608, 1.4759, 1.4911,</t>
  </si>
  <si>
    <t xml:space="preserve"> 1.5062, 1.5213, 1.5365, 1.5516, 1.5667, 1.5818, 1.5999, 1.6179, 1.6359, 1.6539,</t>
  </si>
  <si>
    <t xml:space="preserve"> 1.6719, 1.6899, 1.7079, 1.7259, 1.7466, 1.7686, 1.7905, 1.8125, 1.8345, 1.8565,</t>
  </si>
  <si>
    <t xml:space="preserve"> 1.8784, 1.9004, 1.9235, 1.9490, 1.9745, 1.9999, 2.0258, 2.0542, 2.0825, 2.1109,</t>
  </si>
  <si>
    <t xml:space="preserve"> 2.1392, 2.1709, 2.2026, 2.2343, 2.2660, 2.3009, 2.3365, 2.3720, 2.4076, 2.4460,</t>
  </si>
  <si>
    <t xml:space="preserve"> 2.4859, 2.5257, 2.5656, 2.6083, 2.6537, 2.6991, 2.7445, 2.7914, 2.8413, 2.8922,</t>
  </si>
  <si>
    <t xml:space="preserve"> 2.9455, 2.9994, 3.0561, 3.1132, 3.1742, 3.2352, 3.3078, 3.3803, 3.4525, 3.5246,</t>
  </si>
  <si>
    <t xml:space="preserve"> 3.5919, 3.6583, 3.7286, 3.8003, 3.8747, 3.9505, 4.0293, 4.1115, 4.1958, 4.2837,</t>
  </si>
  <si>
    <t xml:space="preserve"> 4.3749, 4.3843, 4.3937, 4.4031, 4.4125, 4.4219, 4.4313, 4.4407, 4.4501, 4.4599,</t>
  </si>
  <si>
    <t xml:space="preserve"> 4.4698, 4.4796, 4.4895, 4.4994, 4.5093, 4.5192, 4.5291, 4.5391, 4.5492, 4.5594,</t>
  </si>
  <si>
    <t xml:space="preserve"> 4.5695, 4.5797, 4.5898, 4.6000, 4.6101, 4.6202, 4.6310, 4.6418, 4.6525, 4.6633,</t>
  </si>
  <si>
    <t xml:space="preserve"> 4.6740, 4.6848, 4.6956, 4.7063, 4.7173, 4.7285, 4.7396, 4.7507, 4.7619, 4.7730,</t>
  </si>
  <si>
    <t xml:space="preserve"> 4.7842, 4.7953, 4.8065, 4.8179, 4.8293, 4.8407, 4.8522, 4.8638, 4.8755, 4.8871,</t>
  </si>
  <si>
    <t xml:space="preserve"> 4.8988, 4.9107, 4.9226, 4.9346, 4.9465, 4.9582, 4.9699, 4.9816, 4.9933, 5.0049,</t>
  </si>
  <si>
    <t xml:space="preserve"> 5.0164, 5.0279, 5.0394, 5.0505, 5.0611, 5.0717, 5.0823, 5.0923, 5.1013, 5.1100,</t>
  </si>
  <si>
    <t xml:space="preserve"> 5.1180, 5.1258, 5.1320, 5.1378, 5.1407, 5.1436, 5.1432, 5.1428, 5.1376, 5.1320,</t>
  </si>
  <si>
    <t xml:space="preserve"> 5.1197, 5.1061, 5.0843, 5.0598, 5.0260, 4.9876, 4.9355, 4.8706, 4.7914, 4.6945,</t>
  </si>
  <si>
    <t xml:space="preserve"> 4.5775, 4.5631, 4.5487, 4.5344, 4.5200, 4.5056, 4.4913, 4.4769, 4.4625, 4.4463,</t>
  </si>
  <si>
    <t xml:space="preserve"> 4.4293, 4.4122, 4.3951, 4.3780, 4.3609, 4.3439, 4.3268, 4.3087, 4.2887, 4.2687,</t>
  </si>
  <si>
    <t xml:space="preserve"> 4.2486, 4.2286, 4.2086, 4.1886, 4.1686, 4.1485, 4.1246, 4.1007, 4.0768, 4.0529,</t>
  </si>
  <si>
    <t xml:space="preserve"> 4.0290, 4.0051, 3.9812, 3.9573, 3.9306, 3.9025, 3.8744, 3.8463, 3.8181, 3.7900,</t>
  </si>
  <si>
    <t xml:space="preserve"> 3.7619, 3.7338, 3.7045, 3.6727, 3.6410, 3.6093, 3.5771, 3.5429, 3.5086, 3.4743,</t>
  </si>
  <si>
    <t xml:space="preserve"> 3.4400, 3.4027, 3.3655, 3.3282, 3.2909, 3.2513, 3.2113, 3.1713, 3.1313, 3.0891,</t>
  </si>
  <si>
    <t xml:space="preserve"> 3.0459, 3.0027, 2.9595, 2.9149, 2.8688, 2.8228, 2.7767, 2.7299, 2.6816, 2.6329,</t>
  </si>
  <si>
    <t xml:space="preserve"> 2.5830, 2.5329, 2.4821, 2.4313, 2.3794, 2.3276, 2.2746, 2.2216, 2.1685, 2.1154,</t>
  </si>
  <si>
    <t xml:space="preserve"> 2.0616, 2.0076, 1.9541, 1.9009, 1.8481, 1.7955, 1.7437, 1.6926, 1.6422, 1.5927,</t>
  </si>
  <si>
    <t xml:space="preserve"> 1.5452, 1.4984, 1.4528, 1.4081, 1.3617, 1.3133, 1.2561, 1.1765, 1.0053, 0.8841,</t>
  </si>
  <si>
    <t xml:space="preserve"> 1.4984, 1.4938, 1.4892, 1.4847, 1.4801, 1.4755, 1.4709, 1.4664, 1.4619, 1.4573,</t>
  </si>
  <si>
    <t xml:space="preserve"> 1.4528, 1.4483, 1.4438, 1.4392, 1.4347, 1.4302, 1.4258, 1.4214, 1.4170, 1.4125,</t>
  </si>
  <si>
    <t xml:space="preserve"> 1.4081, 1.4037, 1.3993, 1.3949, 1.3902, 1.3855, 1.3807, 1.3760, 1.3712, 1.3665,</t>
  </si>
  <si>
    <t xml:space="preserve"> 1.3617, 1.3570, 1.3522, 1.3473, 1.3425, 1.3376, 1.3328, 1.3279, 1.3230, 1.3182,</t>
  </si>
  <si>
    <t xml:space="preserve"> 1.3133, 1.3079, 1.3026, 1.2972, 1.2919, 1.2862, 1.2804, 1.2746, 1.2688, 1.2626,</t>
  </si>
  <si>
    <t xml:space="preserve"> 1.2561, 1.2496, 1.2431, 1.2361, 1.2286, 1.2211, 1.2136, 1.2056, 1.1966, 1.1871,</t>
  </si>
  <si>
    <t xml:space="preserve"> 1.1765, 1.1656, 1.1529, 1.1399, 1.1244, 1.1088, 1.0896, 1.0705, 1.0471, 1.0234,</t>
  </si>
  <si>
    <t xml:space="preserve"> 1.0053, 0.9883, 0.9764, 0.9661, 0.9555, 0.9448, 0.9336, 0.9221, 0.9100, 0.8974,</t>
  </si>
  <si>
    <t xml:space="preserve"> 0.8841, 0.8698, 0.8541, 0.8368, 0.8173, 0.7944, 0.7657, 0.7282, 0.6729, 0.5742</t>
  </si>
  <si>
    <t>/*     Target =   Al                   */</t>
  </si>
  <si>
    <t>/*     WSname=  srim12C_Al             */</t>
  </si>
  <si>
    <t>/*     Rng tbl =E2R_12C_Al[ ]          */</t>
  </si>
  <si>
    <t>/*     LET tbl =E2L_12C_Al[ ]          */</t>
  </si>
  <si>
    <t>static double   E2R_12C_Al[ ]   = { /* [um] */</t>
  </si>
  <si>
    <t>25570.0,25278.4,24986.8,24695.2,24403.6,24112.0,23820.4,23528.8,23237.2,22954.4,</t>
  </si>
  <si>
    <t>22676.0,22397.6,22119.2,21840.8,21562.4,21284.0,21005.6,20730.8,20463.2,20195.6,</t>
  </si>
  <si>
    <t>19928.0,19660.4,19392.8,19125.2,18857.6,18590.0,18335.6,18081.2,17826.8,17572.4,</t>
  </si>
  <si>
    <t>17318.0,17063.6,16809.2,16554.8,16308.4,16066.0,15823.6,15581.2,15338.8,15096.4,</t>
  </si>
  <si>
    <t>14854.0,14611.6,14374.0,14146.0,13918.0,13690.0,13462.0,13234.0,13006.0,12778.0,</t>
  </si>
  <si>
    <t>12550.0,12335.2,12120.4,11905.6,11690.8,11476.0,11261.2,11046.4,10831.6,10625.6,</t>
  </si>
  <si>
    <t>10424.0,10222.4,10020.8, 9819.2, 9617.6, 9416.0, 9214.4, 9018.0, 8832.0, 8646.0,</t>
  </si>
  <si>
    <t xml:space="preserve"> 8460.0, 8274.0, 8088.0, 7902.0, 7716.0, 7530.0, 7359.6, 7189.2, 7018.8, 6848.4,</t>
  </si>
  <si>
    <t xml:space="preserve"> 6678.0, 6507.6, 6337.2, 6166.8, 6006.0, 5850.0, 5694.0, 5538.0, 5382.0, 5226.0,</t>
  </si>
  <si>
    <t xml:space="preserve"> 5070.0, 4914.0, 4762.8, 4621.2, 4479.6, 4338.0, 4197.2, 4060.4, 3923.6, 3786.8,</t>
  </si>
  <si>
    <t xml:space="preserve"> 3650.0, 3525.2, 3400.4, 3275.6, 3150.8, 3032.0, 2914.4, 2796.8, 2679.2, 2568.0,</t>
  </si>
  <si>
    <t xml:space="preserve"> 2460.0, 2352.0, 2244.0, 2139.6, 2038.8, 1938.0, 1837.2, 1739.6, 1648.4, 1558.4,</t>
  </si>
  <si>
    <t xml:space="preserve"> 1472.0, 1385.6, 1299.2, 1213.6, 1136.8, 1060.0,  988.3,  916.7,  848.5,  780.7,</t>
  </si>
  <si>
    <t xml:space="preserve"> 717.16, 654.49, 595.81, 538.47, 484.38, 431.93, 383.18, 337.12, 293.77, 253.18,</t>
  </si>
  <si>
    <t>215.410,211.917,208.424,204.930,201.437,197.944,194.451,190.958,187.464,184.136,</t>
  </si>
  <si>
    <t>180.890,177.644,174.398,171.152,167.906,164.660,161.414,158.251,155.255,152.258,</t>
  </si>
  <si>
    <t>149.262,146.266,143.269,140.273,137.276,134.280,131.534,128.789,126.043,123.298,</t>
  </si>
  <si>
    <t>120.552,117.806,115.061,112.315,109.738,107.244,104.750,102.257, 99.763, 97.270,</t>
  </si>
  <si>
    <t xml:space="preserve"> 94.776, 92.282, 89.851, 87.545, 85.238, 82.932, 80.646, 78.465, 76.283, 74.102,</t>
  </si>
  <si>
    <t xml:space="preserve"> 71.920, 69.861, 67.802, 65.742, 63.683, 61.728, 59.794, 57.859, 55.925, 54.074,</t>
  </si>
  <si>
    <t xml:space="preserve"> 52.264, 50.454, 48.645, 46.895, 45.206, 43.516, 41.826, 40.166, 38.562, 36.975,</t>
  </si>
  <si>
    <t xml:space="preserve"> 35.434, 33.903, 32.420, 30.942, 29.521, 28.100, 26.737, 25.374, 24.063, 22.758,</t>
  </si>
  <si>
    <t xml:space="preserve"> 21.500, 20.252, 19.040, 17.840, 16.672, 15.520, 14.396, 13.296, 12.216, 11.156,</t>
  </si>
  <si>
    <t>10.1200,10.0180, 9.9160, 9.8140, 9.7120, 9.6100, 9.5080, 9.4060, 9.3040, 9.2036,</t>
  </si>
  <si>
    <t xml:space="preserve"> 9.1040, 9.0044, 8.9048, 8.8052, 8.7056, 8.6060, 8.5064, 8.4076, 8.3104, 8.2132,</t>
  </si>
  <si>
    <t xml:space="preserve"> 8.1160, 8.0188, 7.9216, 7.8244, 7.7272, 7.6300, 7.5328, 7.4356, 7.3384, 7.2412,</t>
  </si>
  <si>
    <t xml:space="preserve"> 7.1440, 7.0468, 6.9496, 6.8524, 6.7568, 6.6620, 6.5672, 6.4724, 6.3776, 6.2828,</t>
  </si>
  <si>
    <t xml:space="preserve"> 6.1880, 6.0932, 5.9988, 5.9052, 5.8116, 5.7180, 5.6248, 5.5336, 5.4424, 5.3512,</t>
  </si>
  <si>
    <t xml:space="preserve"> 5.2600, 5.1664, 5.0728, 4.9792, 4.8856, 4.7940, 4.7028, 4.6116, 4.5204, 4.4292,</t>
  </si>
  <si>
    <t xml:space="preserve"> 4.3380, 4.2468, 4.1556, 4.0656, 3.9768, 3.8880, 3.7992, 3.7096, 3.6184, 3.5272,</t>
  </si>
  <si>
    <t xml:space="preserve"> 3.4360, 3.3448, 3.2536, 3.1628, 3.0764, 2.9900, 2.8988, 2.8076, 2.7164, 2.6252,</t>
  </si>
  <si>
    <t xml:space="preserve"> 2.5340, 2.4428, 2.3480, 2.2520, 2.1560, 2.0600, 1.9720, 1.8680, 1.7720, 1.6760,</t>
  </si>
  <si>
    <t xml:space="preserve"> 1.5700, 1.5592, 1.5484, 1.5376, 1.5268, 1.5160, 1.5052, 1.4944, 1.4836, 1.4728,</t>
  </si>
  <si>
    <t xml:space="preserve"> 1.4620, 1.4512, 1.4404, 1.4296, 1.4188, 1.4080, 1.3972, 1.3864, 1.3756, 1.3648,</t>
  </si>
  <si>
    <t xml:space="preserve"> 1.3540, 1.3432, 1.3324, 1.3216, 1.3108, 1.3000, 1.2880, 1.2760, 1.2640, 1.2520,</t>
  </si>
  <si>
    <t xml:space="preserve"> 1.2400, 1.2280, 1.2160, 1.2040, 1.1920, 1.1800, 1.1680, 1.1560, 1.1440, 1.1320,</t>
  </si>
  <si>
    <t xml:space="preserve"> 1.1200, 1.1080, 1.0952, 1.0808, 1.0664, 1.0520, 1.0379, 1.0252, 1.0124, 0.9997,</t>
  </si>
  <si>
    <t xml:space="preserve"> 0.9870, 0.9732, 0.9594, 0.9455, 0.9317, 0.9174, 0.9030, 0.8885, 0.8741, 0.8592,</t>
  </si>
  <si>
    <t xml:space="preserve"> 0.8441, 0.8290, 0.8139, 0.7983, 0.7824, 0.7665, 0.7505, 0.7344, 0.7178, 0.7010,</t>
  </si>
  <si>
    <t xml:space="preserve"> 0.6839, 0.6666, 0.6489, 0.6312, 0.6128, 0.5945, 0.5755, 0.5565, 0.5369, 0.5172,</t>
  </si>
  <si>
    <t xml:space="preserve"> 0.4968, 0.4763, 0.4552, 0.4339, 0.4121, 0.3900, 0.3674, 0.3443, 0.3209, 0.2971,</t>
  </si>
  <si>
    <t xml:space="preserve"> 0.2729, 0.2483, 0.2234, 0.1983, 0.1729, 0.1474, 0.1215, 0.0950, 0.0663, 0.0346,</t>
  </si>
  <si>
    <t>0.24828,0.24581,0.24334,0.24086,0.23839,0.23592,0.23345,0.23096,0.22846,0.22595,</t>
  </si>
  <si>
    <t>0.22344,0.22093,0.21842,0.21592,0.21341,0.21090,0.20838,0.20586,0.20334,0.20082,</t>
  </si>
  <si>
    <t>0.19830,0.19578,0.19326,0.19074,0.18820,0.18566,0.18312,0.18057,0.17803,0.17548,</t>
  </si>
  <si>
    <t>0.17294,0.17040,0.16784,0.16528,0.16271,0.16014,0.15758,0.15503,0.15249,0.14994,</t>
  </si>
  <si>
    <t>0.14740,0.14481,0.14222,0.13962,0.13703,0.13446,0.13189,0.12932,0.12676,0.12416,</t>
  </si>
  <si>
    <t>0.12154,0.11892,0.11631,0.11368,0.11104,0.10840,0.10576,0.10310,0.10042,0.09773,</t>
  </si>
  <si>
    <t>0.09504,0.09234,0.08955,0.08677,0.08398,0.08120,0.07832,0.07544,0.07243,0.06940,</t>
  </si>
  <si>
    <t>0.06634,0.06327,0.06012,0.05696,0.05378,0.05060,0.04746,0.04426,0.04108,0.03784,</t>
  </si>
  <si>
    <t>0.03460,0.03138,0.02822,0.02498,0.02166,0.01840,0.01514,0.01188,0.00848,0.00490</t>
  </si>
  <si>
    <t>static double   E2L_12C_Al[ ]   = { /* [ MeV/(mg/cm2) ] */</t>
  </si>
  <si>
    <t xml:space="preserve"> 0.1498, 0.1505, 0.1512, 0.1519, 0.1526, 0.1534, 0.1541, 0.1548, 0.1555, 0.1563,</t>
  </si>
  <si>
    <t xml:space="preserve"> 0.1571, 0.1579, 0.1587, 0.1596, 0.1604, 0.1612, 0.1620, 0.1629, 0.1638, 0.1647,</t>
  </si>
  <si>
    <t xml:space="preserve"> 0.1656, 0.1665, 0.1674, 0.1683, 0.1693, 0.1702, 0.1712, 0.1722, 0.1733, 0.1743,</t>
  </si>
  <si>
    <t xml:space="preserve"> 0.1753, 0.1764, 0.1774, 0.1784, 0.1796, 0.1807, 0.1819, 0.1831, 0.1843, 0.1855,</t>
  </si>
  <si>
    <t xml:space="preserve"> 0.1867, 0.1879, 0.1891, 0.1905, 0.1919, 0.1932, 0.1946, 0.1960, 0.1973, 0.1987,</t>
  </si>
  <si>
    <t xml:space="preserve"> 0.2001, 0.2017, 0.2033, 0.2049, 0.2065, 0.2081, 0.2097, 0.2113, 0.2129, 0.2146,</t>
  </si>
  <si>
    <t xml:space="preserve"> 0.2165, 0.2184, 0.2203, 0.2222, 0.2241, 0.2260, 0.2279, 0.2300, 0.2322, 0.2345,</t>
  </si>
  <si>
    <t xml:space="preserve"> 0.2368, 0.2391, 0.2414, 0.2437, 0.2460, 0.2483, 0.2511, 0.2539, 0.2568, 0.2596,</t>
  </si>
  <si>
    <t xml:space="preserve"> 0.2624, 0.2652, 0.2680, 0.2709, 0.2742, 0.2777, 0.2813, 0.2848, 0.2884, 0.2919,</t>
  </si>
  <si>
    <t xml:space="preserve"> 0.2955, 0.2991, 0.3029, 0.3072, 0.3115, 0.3158, 0.3202, 0.3251, 0.3301, 0.3351,</t>
  </si>
  <si>
    <t xml:space="preserve"> 0.3400, 0.3458, 0.3516, 0.3574, 0.3632, 0.3698, 0.3767, 0.3835, 0.3903, 0.3980,</t>
  </si>
  <si>
    <t xml:space="preserve"> 0.4063, 0.4145, 0.4227, 0.4318, 0.4419, 0.4519, 0.4620, 0.4727, 0.4846, 0.4969,</t>
  </si>
  <si>
    <t xml:space="preserve"> 0.5102, 0.5239, 0.5390, 0.5543, 0.5716, 0.5889, 0.6089, 0.6289, 0.6523, 0.6760,</t>
  </si>
  <si>
    <t xml:space="preserve"> 0.7036, 0.7320, 0.7653, 0.8002, 0.8405, 0.8835, 0.9346, 0.9929, 1.0599, 1.1372,</t>
  </si>
  <si>
    <t xml:space="preserve"> 1.2276, 1.2384, 1.2492, 1.2600, 1.2708, 1.2816, 1.2924, 1.3033, 1.3141, 1.3260,</t>
  </si>
  <si>
    <t xml:space="preserve"> 1.3385, 1.3510, 1.3634, 1.3759, 1.3884, 1.4009, 1.4134, 1.4267, 1.4416, 1.4565,</t>
  </si>
  <si>
    <t xml:space="preserve"> 1.4714, 1.4862, 1.5011, 1.5160, 1.5309, 1.5458, 1.5636, 1.5813, 1.5991, 1.6169,</t>
  </si>
  <si>
    <t xml:space="preserve"> 1.6346, 1.6524, 1.6702, 1.6880, 1.7082, 1.7297, 1.7512, 1.7727, 1.7942, 1.8157,</t>
  </si>
  <si>
    <t xml:space="preserve"> 1.8372, 1.8587, 1.8814, 1.9066, 1.9318, 1.9570, 1.9827, 2.0106, 2.0384, 2.0663,</t>
  </si>
  <si>
    <t xml:space="preserve"> 2.0941, 2.1254, 2.1566, 2.1878, 2.2190, 2.2534, 2.2885, 2.3236, 2.3586, 2.3968,</t>
  </si>
  <si>
    <t xml:space="preserve"> 2.4364, 2.4760, 2.5156, 2.5580, 2.6032, 2.6484, 2.6935, 2.7401, 2.7896, 2.8399,</t>
  </si>
  <si>
    <t xml:space="preserve"> 2.8928, 2.9463, 3.0030, 3.0600, 3.1211, 3.1821, 3.2551, 3.3282, 3.4012, 3.4743,</t>
  </si>
  <si>
    <t xml:space="preserve"> 3.5425, 3.6099, 3.6811, 3.7538, 3.8297, 3.9073, 3.9871, 4.0697, 4.1546, 4.2417,</t>
  </si>
  <si>
    <t xml:space="preserve"> 4.3306, 4.3398, 4.3489, 4.3581, 4.3673, 4.3764, 4.3856, 4.3948, 4.4039, 4.4132,</t>
  </si>
  <si>
    <t xml:space="preserve"> 4.4225, 4.4317, 4.4410, 4.4503, 4.4596, 4.4689, 4.4782, 4.4875, 4.4970, 4.5064,</t>
  </si>
  <si>
    <t xml:space="preserve"> 4.5158, 4.5252, 4.5346, 4.5441, 4.5535, 4.5629, 4.5723, 4.5818, 4.5912, 4.6006,</t>
  </si>
  <si>
    <t xml:space="preserve"> 4.6101, 4.6195, 4.6289, 4.6384, 4.6477, 4.6571, 4.6664, 4.6757, 4.6851, 4.6944,</t>
  </si>
  <si>
    <t xml:space="preserve"> 4.7037, 4.7131, 4.7224, 4.7316, 4.7408, 4.7501, 4.7593, 4.7683, 4.7773, 4.7863,</t>
  </si>
  <si>
    <t xml:space="preserve"> 4.7953, 4.8036, 4.8119, 4.8202, 4.8286, 4.8363, 4.8439, 4.8515, 4.8591, 4.8658,</t>
  </si>
  <si>
    <t xml:space="preserve"> 4.8720, 4.8782, 4.8845, 4.8897, 4.8941, 4.8984, 4.9028, 4.9064, 4.9086, 4.9103,</t>
  </si>
  <si>
    <t xml:space="preserve"> 4.9101, 4.9096, 4.9071, 4.9043, 4.8986, 4.8928, 4.8818, 4.8708, 4.8550, 4.8388,</t>
  </si>
  <si>
    <t xml:space="preserve"> 4.8155, 4.7908, 4.7583, 4.7232, 4.6794, 4.6313, 4.5710, 4.4997, 4.4155, 4.3170,</t>
  </si>
  <si>
    <t xml:space="preserve"> 4.2008, 4.1871, 4.1735, 4.1598, 4.1462, 4.1325, 4.1188, 4.1052, 4.0915, 4.0764,</t>
  </si>
  <si>
    <t xml:space="preserve"> 4.0607, 4.0449, 4.0291, 4.0133, 3.9976, 3.9818, 3.9660, 3.9494, 3.9312, 3.9129,</t>
  </si>
  <si>
    <t xml:space="preserve"> 3.8947, 3.8765, 3.8582, 3.8400, 3.8217, 3.8035, 3.7823, 3.7612, 3.7400, 3.7188,</t>
  </si>
  <si>
    <t xml:space="preserve"> 3.6977, 3.6765, 3.6554, 3.6342, 3.6109, 3.5864, 3.5620, 3.5376, 3.5132, 3.4888,</t>
  </si>
  <si>
    <t xml:space="preserve"> 3.4643, 3.4399, 3.4146, 3.3874, 3.3602, 3.3330, 3.3054, 3.2762, 3.2469, 3.2176,</t>
  </si>
  <si>
    <t xml:space="preserve"> 3.1884, 3.1568, 3.1252, 3.0937, 3.0621, 3.0289, 2.9953, 2.9617, 2.9281, 2.8929,</t>
  </si>
  <si>
    <t xml:space="preserve"> 2.8569, 2.8208, 2.7848, 2.7475, 2.7091, 2.6706, 2.6321, 2.5931, 2.5530, 2.5126,</t>
  </si>
  <si>
    <t xml:space="preserve"> 2.4717, 2.4306, 2.3889, 2.3472, 2.3043, 2.2615, 2.2180, 2.1745, 2.1309, 2.0873,</t>
  </si>
  <si>
    <t xml:space="preserve"> 2.0438, 2.0002, 1.9572, 1.9143, 1.8717, 1.8292, 1.7880, 1.7478, 1.7093, 1.6715,</t>
  </si>
  <si>
    <t xml:space="preserve"> 1.6348, 1.5994, 1.5644, 1.5296, 1.4934, 1.4494, 1.3863, 1.2764, 1.0565, 0.9193,</t>
  </si>
  <si>
    <t xml:space="preserve"> 1.5994, 1.5959, 1.5924, 1.5889, 1.5854, 1.5819, 1.5783, 1.5748, 1.5714, 1.5679,</t>
  </si>
  <si>
    <t xml:space="preserve"> 1.5644, 1.5610, 1.5575, 1.5540, 1.5506, 1.5471, 1.5436, 1.5401, 1.5366, 1.5331,</t>
  </si>
  <si>
    <t xml:space="preserve"> 1.5296, 1.5261, 1.5227, 1.5192, 1.5155, 1.5118, 1.5081, 1.5044, 1.5008, 1.4971,</t>
  </si>
  <si>
    <t xml:space="preserve"> 1.4934, 1.4897, 1.4858, 1.4817, 1.4775, 1.4734, 1.4691, 1.4642, 1.4592, 1.4543,</t>
  </si>
  <si>
    <t xml:space="preserve"> 1.4494, 1.4440, 1.4386, 1.4333, 1.4279, 1.4216, 1.4150, 1.4085, 1.4020, 1.3944,</t>
  </si>
  <si>
    <t xml:space="preserve"> 1.3863, 1.3782, 1.3701, 1.3608, 1.3503, 1.3397, 1.3291, 1.3178, 1.3050, 1.2916,</t>
  </si>
  <si>
    <t xml:space="preserve"> 1.2764, 1.2608, 1.2432, 1.2254, 1.2047, 1.1841, 1.1597, 1.1352, 1.1067, 1.0778,</t>
  </si>
  <si>
    <t xml:space="preserve"> 1.0565, 1.0367, 1.0230, 1.0114, 0.9994, 0.9872, 0.9746, 0.9616, 0.9482, 0.9341,</t>
  </si>
  <si>
    <t xml:space="preserve"> 0.9193, 0.9034, 0.8863, 0.8675, 0.8463, 0.8218, 0.7915, 0.7523, 0.6950, 0.5935</t>
  </si>
  <si>
    <t>//------------- End of Tables ---------------------------------------</t>
  </si>
  <si>
    <t>2014.10/14 Ay Kr-exp anal.</t>
    <phoneticPr fontId="6"/>
  </si>
  <si>
    <t xml:space="preserve">* Eu[ ] 配列は共通として、複数核種 vs 標的物質(Si, Al) について </t>
    <rPh sb="8" eb="10">
      <t>ハイレツ</t>
    </rPh>
    <rPh sb="11" eb="13">
      <t>キョウツウ</t>
    </rPh>
    <rPh sb="17" eb="19">
      <t>フクスウ</t>
    </rPh>
    <rPh sb="19" eb="21">
      <t>カクシュ</t>
    </rPh>
    <rPh sb="25" eb="27">
      <t>ヒョウテキ</t>
    </rPh>
    <rPh sb="27" eb="29">
      <t>ブッシツ</t>
    </rPh>
    <phoneticPr fontId="6"/>
  </si>
  <si>
    <t>この列は、説明文です。</t>
    <rPh sb="2" eb="3">
      <t>レツ</t>
    </rPh>
    <rPh sb="5" eb="8">
      <t>セツメイブン</t>
    </rPh>
    <phoneticPr fontId="6"/>
  </si>
  <si>
    <t>共通の Eu[ ] テーブル</t>
    <rPh sb="0" eb="2">
      <t>キョウツウ</t>
    </rPh>
    <phoneticPr fontId="6"/>
  </si>
  <si>
    <t>SRIMfit を用いて、Cプログラム用の　３つの配列を生成するシートです。</t>
    <rPh sb="9" eb="10">
      <t>モチ</t>
    </rPh>
    <rPh sb="19" eb="20">
      <t>ヨウ</t>
    </rPh>
    <rPh sb="25" eb="27">
      <t>ハイレツ</t>
    </rPh>
    <rPh sb="28" eb="30">
      <t>セイセイ</t>
    </rPh>
    <phoneticPr fontId="6"/>
  </si>
  <si>
    <t xml:space="preserve">Eu[ ] </t>
    <phoneticPr fontId="6"/>
  </si>
  <si>
    <t>ビームエネルギーの index 配列。　この配列を元に、次の２つの配列を生成します。</t>
    <rPh sb="16" eb="18">
      <t>ハイレツ</t>
    </rPh>
    <rPh sb="22" eb="24">
      <t>ハイレツ</t>
    </rPh>
    <rPh sb="25" eb="26">
      <t>モト</t>
    </rPh>
    <rPh sb="28" eb="29">
      <t>ツギ</t>
    </rPh>
    <rPh sb="33" eb="35">
      <t>ハイレツ</t>
    </rPh>
    <rPh sb="36" eb="38">
      <t>セイセイ</t>
    </rPh>
    <phoneticPr fontId="6"/>
  </si>
  <si>
    <t xml:space="preserve">E2R_bm名_tg名[ ] </t>
    <rPh sb="6" eb="7">
      <t>メイ</t>
    </rPh>
    <rPh sb="10" eb="11">
      <t>メイ</t>
    </rPh>
    <phoneticPr fontId="6"/>
  </si>
  <si>
    <t>ビームエネルギー E --&gt; Range R へ変換するデータ配列</t>
    <rPh sb="24" eb="26">
      <t>ヘンカン</t>
    </rPh>
    <rPh sb="31" eb="33">
      <t>ハイレツ</t>
    </rPh>
    <phoneticPr fontId="6"/>
  </si>
  <si>
    <t xml:space="preserve">E2L_bm名_tg名[ ] </t>
    <rPh sb="6" eb="7">
      <t>メイ</t>
    </rPh>
    <rPh sb="10" eb="11">
      <t>メイ</t>
    </rPh>
    <phoneticPr fontId="6"/>
  </si>
  <si>
    <t>ビームエネルギー E --&gt; LET L へ変換するデータ配列</t>
    <rPh sb="22" eb="24">
      <t>ヘンカン</t>
    </rPh>
    <rPh sb="29" eb="31">
      <t>ハイレツ</t>
    </rPh>
    <phoneticPr fontId="6"/>
  </si>
  <si>
    <r>
      <t>書式が揃うように、</t>
    </r>
    <r>
      <rPr>
        <sz val="11"/>
        <color rgb="FF0000FF"/>
        <rFont val="ＭＳ Ｐゴシック"/>
        <family val="3"/>
        <charset val="128"/>
        <scheme val="minor"/>
      </rPr>
      <t>CSVではなく、TEXT( *.prm形式 )で保存</t>
    </r>
    <r>
      <rPr>
        <sz val="11"/>
        <color theme="1"/>
        <rFont val="ＭＳ Ｐゴシック"/>
        <family val="2"/>
        <charset val="128"/>
        <scheme val="minor"/>
      </rPr>
      <t>してください。[カンマ]も入れてありますので。</t>
    </r>
    <rPh sb="0" eb="2">
      <t>ショシキ</t>
    </rPh>
    <rPh sb="3" eb="4">
      <t>ソロ</t>
    </rPh>
    <rPh sb="28" eb="30">
      <t>ケイシキ</t>
    </rPh>
    <rPh sb="33" eb="35">
      <t>ホゾン</t>
    </rPh>
    <rPh sb="48" eb="49">
      <t>イ</t>
    </rPh>
    <phoneticPr fontId="6"/>
  </si>
  <si>
    <t>複数核種の E2R[ ] E2L[ ] を include</t>
    <rPh sb="0" eb="2">
      <t>フクスウ</t>
    </rPh>
    <rPh sb="2" eb="4">
      <t>カクシュ</t>
    </rPh>
    <phoneticPr fontId="6"/>
  </si>
  <si>
    <t>　　LET, Range, Enew, Eold 計算をするプログラムです。</t>
    <phoneticPr fontId="6"/>
  </si>
  <si>
    <t>複数核種計算用の変数</t>
    <rPh sb="0" eb="2">
      <t>フクスウ</t>
    </rPh>
    <rPh sb="2" eb="4">
      <t>カクシュ</t>
    </rPh>
    <rPh sb="4" eb="6">
      <t>ケイサン</t>
    </rPh>
    <rPh sb="6" eb="7">
      <t>ヨウ</t>
    </rPh>
    <rPh sb="8" eb="10">
      <t>ヘンスウ</t>
    </rPh>
    <phoneticPr fontId="6"/>
  </si>
  <si>
    <t>先ず、この関数を呼んでおき、</t>
    <rPh sb="0" eb="1">
      <t>マ</t>
    </rPh>
    <rPh sb="5" eb="7">
      <t>カンスウ</t>
    </rPh>
    <rPh sb="8" eb="9">
      <t>ヨ</t>
    </rPh>
    <phoneticPr fontId="6"/>
  </si>
  <si>
    <t>bmID で指定する、参照テーブルをセットしておく</t>
    <rPh sb="6" eb="8">
      <t>シテイ</t>
    </rPh>
    <phoneticPr fontId="6"/>
  </si>
  <si>
    <t>E --&gt; LET 変換関数</t>
    <rPh sb="10" eb="12">
      <t>ヘンカン</t>
    </rPh>
    <rPh sb="12" eb="14">
      <t>カンスウ</t>
    </rPh>
    <phoneticPr fontId="6"/>
  </si>
  <si>
    <t>E --&gt; Range 変換関数</t>
    <rPh sb="12" eb="14">
      <t>ヘンカン</t>
    </rPh>
    <rPh sb="14" eb="16">
      <t>カンスウ</t>
    </rPh>
    <phoneticPr fontId="6"/>
  </si>
  <si>
    <t>Range --&gt; E  逆引き変換関数</t>
    <rPh sb="13" eb="15">
      <t>ギャクビ</t>
    </rPh>
    <rPh sb="16" eb="18">
      <t>ヘンカン</t>
    </rPh>
    <rPh sb="18" eb="20">
      <t>カンスウ</t>
    </rPh>
    <phoneticPr fontId="6"/>
  </si>
  <si>
    <t xml:space="preserve">Enew( double* E2R, double E1, double Th ) </t>
    <phoneticPr fontId="6"/>
  </si>
  <si>
    <t>Enew(E, Thick) 関数</t>
    <rPh sb="15" eb="17">
      <t>カンスウ</t>
    </rPh>
    <phoneticPr fontId="6"/>
  </si>
  <si>
    <t xml:space="preserve">Eold( double* E2R, double E1, double Th ) </t>
    <phoneticPr fontId="6"/>
  </si>
  <si>
    <t>Eold(E, Thick) 関数</t>
    <rPh sb="15" eb="17">
      <t>カンスウ</t>
    </rPh>
    <phoneticPr fontId="6"/>
  </si>
  <si>
    <t>組合せ関数(例)</t>
    <rPh sb="0" eb="2">
      <t>クミアワ</t>
    </rPh>
    <rPh sb="3" eb="5">
      <t>カンスウ</t>
    </rPh>
    <rPh sb="6" eb="7">
      <t>レイ</t>
    </rPh>
    <phoneticPr fontId="6"/>
  </si>
  <si>
    <t>SSD検出器の不感層補正</t>
    <rPh sb="3" eb="6">
      <t>ケンシュツキ</t>
    </rPh>
    <rPh sb="7" eb="9">
      <t>フカン</t>
    </rPh>
    <rPh sb="9" eb="10">
      <t>ソウ</t>
    </rPh>
    <rPh sb="10" eb="12">
      <t>ホセイ</t>
    </rPh>
    <phoneticPr fontId="6"/>
  </si>
  <si>
    <t>include されている</t>
    <phoneticPr fontId="6"/>
  </si>
  <si>
    <t>データファイルの例</t>
    <rPh sb="8" eb="9">
      <t>レイ</t>
    </rPh>
    <phoneticPr fontId="6"/>
  </si>
  <si>
    <t>E2R_Beam_Target[ ] 配列</t>
    <rPh sb="19" eb="21">
      <t>ハイレツ</t>
    </rPh>
    <phoneticPr fontId="6"/>
  </si>
  <si>
    <t>E2L_Beam_Target[ ] 配列</t>
    <rPh sb="19" eb="21">
      <t>ハイレツ</t>
    </rPh>
    <phoneticPr fontId="6"/>
  </si>
  <si>
    <t xml:space="preserve">  Beam = 12C</t>
    <phoneticPr fontId="6"/>
  </si>
  <si>
    <t xml:space="preserve">  Target = Si</t>
    <phoneticPr fontId="6"/>
  </si>
  <si>
    <t xml:space="preserve">  Target = Al</t>
    <phoneticPr fontId="6"/>
  </si>
  <si>
    <t>R( E ) LET( E ) 配列生成　シート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</si>
</sst>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0.000"/>
    <numFmt numFmtId="178" formatCode="0.0000"/>
    <numFmt numFmtId="179" formatCode="0.00000"/>
  </numFmts>
  <fonts count="24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細明朝体"/>
      <family val="3"/>
      <charset val="128"/>
    </font>
    <font>
      <sz val="12"/>
      <color rgb="FF0000FF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u/>
      <sz val="11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7030A0"/>
      <name val="ＭＳ Ｐゴシック"/>
      <family val="2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sz val="11"/>
      <color rgb="FFC00000"/>
      <name val="ＭＳ Ｐゴシック"/>
      <family val="2"/>
      <charset val="128"/>
      <scheme val="minor"/>
    </font>
    <font>
      <b/>
      <sz val="11"/>
      <color rgb="FF008000"/>
      <name val="ＭＳ Ｐゴシック"/>
      <family val="3"/>
      <charset val="128"/>
      <scheme val="minor"/>
    </font>
    <font>
      <sz val="11"/>
      <color rgb="FF6600FF"/>
      <name val="ＭＳ Ｐゴシック"/>
      <family val="2"/>
      <charset val="128"/>
      <scheme val="minor"/>
    </font>
    <font>
      <sz val="14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9">
    <xf numFmtId="0" fontId="0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>
      <alignment vertical="center"/>
    </xf>
    <xf numFmtId="0" fontId="0" fillId="0" borderId="0" xfId="0" applyBorder="1">
      <alignment vertical="center"/>
    </xf>
    <xf numFmtId="0" fontId="8" fillId="2" borderId="0" xfId="5" applyFill="1">
      <alignment vertical="center"/>
    </xf>
    <xf numFmtId="0" fontId="10" fillId="0" borderId="0" xfId="6" applyFont="1" applyFill="1" applyAlignment="1">
      <alignment horizontal="left" vertical="center"/>
    </xf>
    <xf numFmtId="0" fontId="8" fillId="0" borderId="0" xfId="5">
      <alignment vertical="center"/>
    </xf>
    <xf numFmtId="0" fontId="8" fillId="0" borderId="0" xfId="5" applyAlignment="1">
      <alignment horizontal="center" vertical="center"/>
    </xf>
    <xf numFmtId="0" fontId="8" fillId="0" borderId="0" xfId="5" quotePrefix="1">
      <alignment vertical="center"/>
    </xf>
    <xf numFmtId="0" fontId="8" fillId="0" borderId="0" xfId="5" applyAlignment="1">
      <alignment horizontal="left" vertical="center"/>
    </xf>
    <xf numFmtId="0" fontId="8" fillId="0" borderId="0" xfId="5" quotePrefix="1" applyFont="1">
      <alignment vertical="center"/>
    </xf>
    <xf numFmtId="0" fontId="8" fillId="0" borderId="0" xfId="5" applyFont="1">
      <alignment vertical="center"/>
    </xf>
    <xf numFmtId="0" fontId="8" fillId="0" borderId="0" xfId="5" applyFont="1" applyAlignment="1">
      <alignment horizontal="left" vertical="center"/>
    </xf>
    <xf numFmtId="0" fontId="12" fillId="2" borderId="0" xfId="5" applyFont="1" applyFill="1">
      <alignment vertical="center"/>
    </xf>
    <xf numFmtId="0" fontId="13" fillId="2" borderId="0" xfId="5" applyFont="1" applyFill="1">
      <alignment vertical="center"/>
    </xf>
    <xf numFmtId="0" fontId="15" fillId="0" borderId="0" xfId="8" applyAlignment="1" applyProtection="1">
      <alignment vertical="center"/>
    </xf>
    <xf numFmtId="176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17" fillId="0" borderId="0" xfId="0" applyFont="1">
      <alignment vertical="center"/>
    </xf>
    <xf numFmtId="176" fontId="0" fillId="3" borderId="0" xfId="0" applyNumberFormat="1" applyFill="1" applyAlignment="1">
      <alignment horizontal="right" vertical="center"/>
    </xf>
    <xf numFmtId="0" fontId="0" fillId="3" borderId="0" xfId="0" applyFill="1">
      <alignment vertical="center"/>
    </xf>
    <xf numFmtId="176" fontId="16" fillId="3" borderId="0" xfId="0" applyNumberFormat="1" applyFont="1" applyFill="1" applyAlignment="1">
      <alignment horizontal="right" vertical="center"/>
    </xf>
    <xf numFmtId="2" fontId="0" fillId="0" borderId="0" xfId="0" applyNumberFormat="1">
      <alignment vertical="center"/>
    </xf>
    <xf numFmtId="177" fontId="0" fillId="0" borderId="0" xfId="0" applyNumberFormat="1" applyAlignment="1">
      <alignment horizontal="right" vertical="center"/>
    </xf>
    <xf numFmtId="177" fontId="0" fillId="0" borderId="0" xfId="0" applyNumberFormat="1">
      <alignment vertical="center"/>
    </xf>
    <xf numFmtId="177" fontId="0" fillId="3" borderId="0" xfId="0" applyNumberFormat="1" applyFill="1" applyAlignment="1">
      <alignment horizontal="right" vertical="center"/>
    </xf>
    <xf numFmtId="177" fontId="0" fillId="3" borderId="0" xfId="0" applyNumberFormat="1" applyFill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177" fontId="0" fillId="0" borderId="0" xfId="0" applyNumberFormat="1" applyFill="1" applyBorder="1">
      <alignment vertical="center"/>
    </xf>
    <xf numFmtId="0" fontId="21" fillId="0" borderId="0" xfId="0" applyFont="1">
      <alignment vertical="center"/>
    </xf>
    <xf numFmtId="0" fontId="19" fillId="0" borderId="0" xfId="0" quotePrefix="1" applyFont="1">
      <alignment vertical="center"/>
    </xf>
    <xf numFmtId="176" fontId="0" fillId="0" borderId="0" xfId="0" applyNumberFormat="1">
      <alignment vertical="center"/>
    </xf>
    <xf numFmtId="176" fontId="0" fillId="3" borderId="0" xfId="0" applyNumberFormat="1" applyFill="1">
      <alignment vertical="center"/>
    </xf>
    <xf numFmtId="2" fontId="0" fillId="3" borderId="0" xfId="0" applyNumberFormat="1" applyFill="1" applyAlignment="1">
      <alignment horizontal="right" vertical="center"/>
    </xf>
    <xf numFmtId="2" fontId="0" fillId="3" borderId="0" xfId="0" applyNumberFormat="1" applyFill="1">
      <alignment vertical="center"/>
    </xf>
    <xf numFmtId="177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7" fillId="4" borderId="3" xfId="0" applyFont="1" applyFill="1" applyBorder="1" applyAlignment="1">
      <alignment horizontal="center" vertical="center"/>
    </xf>
    <xf numFmtId="177" fontId="0" fillId="0" borderId="4" xfId="0" applyNumberFormat="1" applyBorder="1">
      <alignment vertical="center"/>
    </xf>
    <xf numFmtId="0" fontId="7" fillId="4" borderId="5" xfId="0" applyFont="1" applyFill="1" applyBorder="1" applyAlignment="1">
      <alignment horizontal="center" vertical="center"/>
    </xf>
    <xf numFmtId="177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7" fillId="4" borderId="8" xfId="0" applyFont="1" applyFill="1" applyBorder="1" applyAlignment="1">
      <alignment horizontal="center" vertical="center"/>
    </xf>
    <xf numFmtId="0" fontId="18" fillId="0" borderId="0" xfId="0" quotePrefix="1" applyFont="1">
      <alignment vertical="center"/>
    </xf>
    <xf numFmtId="177" fontId="19" fillId="0" borderId="0" xfId="0" quotePrefix="1" applyNumberFormat="1" applyFont="1">
      <alignment vertical="center"/>
    </xf>
    <xf numFmtId="177" fontId="18" fillId="0" borderId="0" xfId="0" quotePrefix="1" applyNumberFormat="1" applyFont="1">
      <alignment vertical="center"/>
    </xf>
    <xf numFmtId="177" fontId="0" fillId="0" borderId="0" xfId="0" applyNumberFormat="1" applyFill="1">
      <alignment vertical="center"/>
    </xf>
    <xf numFmtId="178" fontId="0" fillId="3" borderId="0" xfId="0" applyNumberFormat="1" applyFill="1" applyAlignment="1">
      <alignment horizontal="right" vertical="center"/>
    </xf>
    <xf numFmtId="178" fontId="0" fillId="3" borderId="0" xfId="0" applyNumberFormat="1" applyFill="1">
      <alignment vertical="center"/>
    </xf>
    <xf numFmtId="178" fontId="0" fillId="0" borderId="0" xfId="0" applyNumberFormat="1" applyAlignment="1">
      <alignment horizontal="right" vertical="center"/>
    </xf>
    <xf numFmtId="178" fontId="0" fillId="0" borderId="0" xfId="0" applyNumberFormat="1">
      <alignment vertical="center"/>
    </xf>
    <xf numFmtId="178" fontId="0" fillId="0" borderId="0" xfId="0" applyNumberFormat="1" applyFill="1">
      <alignment vertical="center"/>
    </xf>
    <xf numFmtId="179" fontId="0" fillId="3" borderId="0" xfId="0" applyNumberFormat="1" applyFill="1">
      <alignment vertical="center"/>
    </xf>
    <xf numFmtId="179" fontId="0" fillId="0" borderId="0" xfId="0" applyNumberFormat="1">
      <alignment vertical="center"/>
    </xf>
    <xf numFmtId="0" fontId="14" fillId="0" borderId="0" xfId="0" applyFont="1">
      <alignment vertical="center"/>
    </xf>
    <xf numFmtId="0" fontId="8" fillId="0" borderId="0" xfId="0" applyFont="1">
      <alignment vertical="center"/>
    </xf>
    <xf numFmtId="0" fontId="22" fillId="2" borderId="0" xfId="5" applyFont="1" applyFill="1">
      <alignment vertical="center"/>
    </xf>
    <xf numFmtId="0" fontId="23" fillId="0" borderId="0" xfId="0" applyFont="1">
      <alignment vertical="center"/>
    </xf>
    <xf numFmtId="0" fontId="14" fillId="0" borderId="0" xfId="5" applyFont="1">
      <alignment vertical="center"/>
    </xf>
    <xf numFmtId="0" fontId="14" fillId="2" borderId="0" xfId="5" applyFont="1" applyFill="1">
      <alignment vertical="center"/>
    </xf>
  </cellXfs>
  <cellStyles count="9">
    <cellStyle name="ハイパーリンク" xfId="8" builtinId="8"/>
    <cellStyle name="標準" xfId="0" builtinId="0"/>
    <cellStyle name="標準 2" xfId="1" xr:uid="{00000000-0005-0000-0000-000002000000}"/>
    <cellStyle name="標準 3" xfId="2" xr:uid="{00000000-0005-0000-0000-000003000000}"/>
    <cellStyle name="標準 4" xfId="3" xr:uid="{00000000-0005-0000-0000-000004000000}"/>
    <cellStyle name="標準 5" xfId="4" xr:uid="{00000000-0005-0000-0000-000005000000}"/>
    <cellStyle name="標準 5 2" xfId="6" xr:uid="{00000000-0005-0000-0000-000006000000}"/>
    <cellStyle name="標準 6" xfId="5" xr:uid="{00000000-0005-0000-0000-000007000000}"/>
    <cellStyle name="標準 7" xfId="7" xr:uid="{00000000-0005-0000-0000-000008000000}"/>
  </cellStyles>
  <dxfs count="0"/>
  <tableStyles count="0" defaultTableStyle="TableStyleMedium9" defaultPivotStyle="PivotStyleLight16"/>
  <colors>
    <mruColors>
      <color rgb="FF0000FF"/>
      <color rgb="FF008000"/>
      <color rgb="FFFF0000"/>
      <color rgb="FFCCFFFF"/>
      <color rgb="FF6600FF"/>
      <color rgb="FFFF66FF"/>
      <color rgb="FFFF6600"/>
      <color rgb="FF663300"/>
      <color rgb="FF808000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SRIMfit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Log"/>
      <sheetName val="FncHelp"/>
      <sheetName val="FncLst1_J"/>
      <sheetName val="FncLst2a_J "/>
      <sheetName val="FncLst2b_J"/>
    </sheetNames>
    <definedNames>
      <definedName name="srE2LETt"/>
      <definedName name="srE2Rng"/>
      <definedName name="srLETUNm"/>
    </defined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ocs.nscl.msu.edu/daq/spectcl/index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31"/>
  <sheetViews>
    <sheetView zoomScale="80" zoomScaleNormal="80" workbookViewId="0">
      <selection activeCell="F26" sqref="F26"/>
    </sheetView>
  </sheetViews>
  <sheetFormatPr defaultColWidth="9" defaultRowHeight="13"/>
  <cols>
    <col min="1" max="1" width="4.26953125" style="4" customWidth="1"/>
    <col min="2" max="2" width="9" style="4"/>
    <col min="3" max="5" width="7.26953125" style="4" customWidth="1"/>
    <col min="6" max="6" width="76.36328125" style="4" customWidth="1"/>
    <col min="7" max="16384" width="9" style="4"/>
  </cols>
  <sheetData>
    <row r="1" spans="2:6" ht="9.75" customHeight="1"/>
    <row r="2" spans="2:6" s="2" customFormat="1" ht="19">
      <c r="B2" s="12" t="s">
        <v>4</v>
      </c>
      <c r="F2" s="11" t="s">
        <v>0</v>
      </c>
    </row>
    <row r="4" spans="2:6" ht="16.5">
      <c r="B4" s="3" t="s">
        <v>1</v>
      </c>
    </row>
    <row r="6" spans="2:6">
      <c r="B6" s="4" t="s">
        <v>3</v>
      </c>
      <c r="C6" s="5"/>
      <c r="E6" s="4" t="s">
        <v>2</v>
      </c>
    </row>
    <row r="8" spans="2:6" s="9" customFormat="1">
      <c r="B8" s="6" t="s">
        <v>5</v>
      </c>
      <c r="C8" s="10"/>
      <c r="D8" s="9" t="s">
        <v>9</v>
      </c>
    </row>
    <row r="9" spans="2:6" s="9" customFormat="1">
      <c r="C9" s="10"/>
      <c r="D9" s="8"/>
      <c r="F9" s="8"/>
    </row>
    <row r="10" spans="2:6">
      <c r="B10" s="6" t="s">
        <v>6</v>
      </c>
      <c r="C10" s="6"/>
      <c r="D10" s="4" t="s">
        <v>7</v>
      </c>
    </row>
    <row r="11" spans="2:6" s="9" customFormat="1">
      <c r="C11" s="10"/>
      <c r="E11" s="13" t="s">
        <v>8</v>
      </c>
    </row>
    <row r="12" spans="2:6" s="9" customFormat="1">
      <c r="C12" s="10"/>
      <c r="F12" s="8"/>
    </row>
    <row r="13" spans="2:6" s="9" customFormat="1">
      <c r="C13" s="10"/>
      <c r="F13" s="8"/>
    </row>
    <row r="14" spans="2:6" s="9" customFormat="1">
      <c r="C14" s="10"/>
    </row>
    <row r="15" spans="2:6" s="9" customFormat="1">
      <c r="C15" s="10"/>
    </row>
    <row r="16" spans="2:6" s="9" customFormat="1">
      <c r="C16" s="10"/>
    </row>
    <row r="17" spans="3:3" s="9" customFormat="1">
      <c r="C17" s="10"/>
    </row>
    <row r="18" spans="3:3" s="9" customFormat="1">
      <c r="C18" s="10"/>
    </row>
    <row r="19" spans="3:3" s="9" customFormat="1">
      <c r="C19" s="10"/>
    </row>
    <row r="20" spans="3:3" s="9" customFormat="1">
      <c r="C20" s="10"/>
    </row>
    <row r="21" spans="3:3" s="9" customFormat="1">
      <c r="C21" s="10"/>
    </row>
    <row r="22" spans="3:3" s="9" customFormat="1">
      <c r="C22" s="10"/>
    </row>
    <row r="23" spans="3:3" s="9" customFormat="1">
      <c r="C23" s="10"/>
    </row>
    <row r="24" spans="3:3" s="9" customFormat="1">
      <c r="C24" s="10"/>
    </row>
    <row r="25" spans="3:3" s="9" customFormat="1">
      <c r="C25" s="10"/>
    </row>
    <row r="26" spans="3:3" s="9" customFormat="1">
      <c r="C26" s="10"/>
    </row>
    <row r="27" spans="3:3" s="9" customFormat="1">
      <c r="C27" s="10"/>
    </row>
    <row r="28" spans="3:3">
      <c r="C28" s="7"/>
    </row>
    <row r="29" spans="3:3">
      <c r="C29" s="7"/>
    </row>
    <row r="30" spans="3:3">
      <c r="C30" s="7"/>
    </row>
    <row r="31" spans="3:3">
      <c r="C31" s="7"/>
    </row>
  </sheetData>
  <phoneticPr fontId="6"/>
  <hyperlinks>
    <hyperlink ref="E11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3" fitToHeight="0" orientation="portrait" r:id="rId2"/>
  <headerFooter>
    <oddHeader>&amp;L&amp;F&amp;A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03"/>
  <sheetViews>
    <sheetView tabSelected="1" zoomScale="70" zoomScaleNormal="70" zoomScaleSheetLayoutView="70" workbookViewId="0">
      <pane ySplit="3780" topLeftCell="A61" activePane="bottomLeft"/>
      <selection activeCell="X10" sqref="X10"/>
      <selection pane="bottomLeft" activeCell="X80" sqref="X80"/>
    </sheetView>
  </sheetViews>
  <sheetFormatPr defaultRowHeight="13"/>
  <cols>
    <col min="1" max="1" width="8.08984375" customWidth="1"/>
    <col min="2" max="2" width="2.36328125" customWidth="1"/>
    <col min="3" max="3" width="8.08984375" customWidth="1"/>
    <col min="4" max="4" width="2.36328125" customWidth="1"/>
    <col min="5" max="5" width="8.08984375" customWidth="1"/>
    <col min="6" max="6" width="2.36328125" customWidth="1"/>
    <col min="7" max="7" width="8.08984375" customWidth="1"/>
    <col min="8" max="8" width="2.36328125" customWidth="1"/>
    <col min="9" max="9" width="8.08984375" customWidth="1"/>
    <col min="10" max="10" width="2.36328125" customWidth="1"/>
    <col min="11" max="11" width="8.08984375" customWidth="1"/>
    <col min="12" max="12" width="2.36328125" customWidth="1"/>
    <col min="13" max="13" width="8.08984375" customWidth="1"/>
    <col min="14" max="14" width="2.36328125" customWidth="1"/>
    <col min="15" max="15" width="8.08984375" customWidth="1"/>
    <col min="16" max="16" width="2.36328125" customWidth="1"/>
    <col min="17" max="17" width="8.08984375" customWidth="1"/>
    <col min="18" max="18" width="2.36328125" customWidth="1"/>
    <col min="19" max="19" width="8.08984375" customWidth="1"/>
    <col min="20" max="20" width="2.36328125" customWidth="1"/>
  </cols>
  <sheetData>
    <row r="1" spans="1:20" s="4" customFormat="1" ht="9.75" customHeight="1"/>
    <row r="2" spans="1:20" s="2" customFormat="1" ht="19">
      <c r="B2" s="12" t="str">
        <f>BkTitle1</f>
        <v>SRIMfit Cプログラム用</v>
      </c>
      <c r="C2" s="12"/>
      <c r="K2" s="55" t="s">
        <v>525</v>
      </c>
    </row>
    <row r="4" spans="1:20">
      <c r="B4" t="s">
        <v>13</v>
      </c>
      <c r="C4" s="56" t="s">
        <v>496</v>
      </c>
    </row>
    <row r="5" spans="1:20">
      <c r="C5" s="56" t="s">
        <v>497</v>
      </c>
      <c r="F5" t="s">
        <v>498</v>
      </c>
    </row>
    <row r="6" spans="1:20">
      <c r="C6" s="53" t="s">
        <v>499</v>
      </c>
      <c r="F6" t="s">
        <v>500</v>
      </c>
    </row>
    <row r="7" spans="1:20">
      <c r="C7" s="53" t="s">
        <v>501</v>
      </c>
      <c r="F7" t="s">
        <v>502</v>
      </c>
    </row>
    <row r="8" spans="1:20">
      <c r="B8" t="s">
        <v>13</v>
      </c>
      <c r="C8" s="18" t="s">
        <v>15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20">
      <c r="C9" t="s">
        <v>14</v>
      </c>
    </row>
    <row r="10" spans="1:20">
      <c r="B10" t="s">
        <v>13</v>
      </c>
      <c r="C10" s="53" t="s">
        <v>27</v>
      </c>
    </row>
    <row r="11" spans="1:20">
      <c r="B11" t="s">
        <v>13</v>
      </c>
      <c r="C11" t="s">
        <v>503</v>
      </c>
    </row>
    <row r="12" spans="1:20">
      <c r="C12" s="54" t="s">
        <v>28</v>
      </c>
    </row>
    <row r="13" spans="1:20">
      <c r="C13" s="53" t="s">
        <v>29</v>
      </c>
    </row>
    <row r="15" spans="1:20">
      <c r="A15" s="16" t="s">
        <v>10</v>
      </c>
    </row>
    <row r="16" spans="1:20">
      <c r="A16" s="19">
        <v>150</v>
      </c>
      <c r="B16" s="18" t="s">
        <v>12</v>
      </c>
      <c r="C16" s="17">
        <f>A16-1</f>
        <v>149</v>
      </c>
      <c r="D16" s="18" t="s">
        <v>12</v>
      </c>
      <c r="E16" s="17">
        <f>C16-1</f>
        <v>148</v>
      </c>
      <c r="F16" s="18" t="s">
        <v>12</v>
      </c>
      <c r="G16" s="17">
        <f>E16-1</f>
        <v>147</v>
      </c>
      <c r="H16" s="18" t="s">
        <v>12</v>
      </c>
      <c r="I16" s="17">
        <f>G16-1</f>
        <v>146</v>
      </c>
      <c r="J16" s="18" t="s">
        <v>12</v>
      </c>
      <c r="K16" s="17">
        <f>I16-1</f>
        <v>145</v>
      </c>
      <c r="L16" s="18" t="s">
        <v>12</v>
      </c>
      <c r="M16" s="17">
        <f>K16-1</f>
        <v>144</v>
      </c>
      <c r="N16" s="18" t="s">
        <v>12</v>
      </c>
      <c r="O16" s="17">
        <f>M16-1</f>
        <v>143</v>
      </c>
      <c r="P16" s="18" t="s">
        <v>12</v>
      </c>
      <c r="Q16" s="17">
        <f>O16-1</f>
        <v>142</v>
      </c>
      <c r="R16" s="18" t="s">
        <v>12</v>
      </c>
      <c r="S16" s="17">
        <f>Q16-1</f>
        <v>141</v>
      </c>
      <c r="T16" s="18" t="s">
        <v>12</v>
      </c>
    </row>
    <row r="17" spans="1:20">
      <c r="A17" s="14">
        <f>A16-10</f>
        <v>140</v>
      </c>
      <c r="B17" t="s">
        <v>12</v>
      </c>
      <c r="C17" s="14">
        <f>A17-1</f>
        <v>139</v>
      </c>
      <c r="D17" t="s">
        <v>12</v>
      </c>
      <c r="E17" s="14">
        <f>C17-1</f>
        <v>138</v>
      </c>
      <c r="F17" t="s">
        <v>12</v>
      </c>
      <c r="G17" s="14">
        <f>E17-1</f>
        <v>137</v>
      </c>
      <c r="H17" t="s">
        <v>12</v>
      </c>
      <c r="I17" s="14">
        <f>G17-1</f>
        <v>136</v>
      </c>
      <c r="J17" t="s">
        <v>12</v>
      </c>
      <c r="K17" s="14">
        <f>I17-1</f>
        <v>135</v>
      </c>
      <c r="L17" t="s">
        <v>12</v>
      </c>
      <c r="M17" s="14">
        <f>K17-1</f>
        <v>134</v>
      </c>
      <c r="N17" t="s">
        <v>12</v>
      </c>
      <c r="O17" s="14">
        <f>M17-1</f>
        <v>133</v>
      </c>
      <c r="P17" t="s">
        <v>12</v>
      </c>
      <c r="Q17" s="14">
        <f>O17-1</f>
        <v>132</v>
      </c>
      <c r="R17" t="s">
        <v>12</v>
      </c>
      <c r="S17" s="14">
        <f>Q17-1</f>
        <v>131</v>
      </c>
      <c r="T17" t="s">
        <v>12</v>
      </c>
    </row>
    <row r="18" spans="1:20">
      <c r="A18" s="14">
        <f t="shared" ref="A18:A20" si="0">A17-10</f>
        <v>130</v>
      </c>
      <c r="B18" t="s">
        <v>12</v>
      </c>
      <c r="C18" s="14">
        <f t="shared" ref="C18:C20" si="1">A18-1</f>
        <v>129</v>
      </c>
      <c r="D18" t="s">
        <v>12</v>
      </c>
      <c r="E18" s="14">
        <f t="shared" ref="E18:E20" si="2">C18-1</f>
        <v>128</v>
      </c>
      <c r="F18" t="s">
        <v>12</v>
      </c>
      <c r="G18" s="14">
        <f t="shared" ref="G18:G20" si="3">E18-1</f>
        <v>127</v>
      </c>
      <c r="H18" t="s">
        <v>12</v>
      </c>
      <c r="I18" s="14">
        <f t="shared" ref="I18:I20" si="4">G18-1</f>
        <v>126</v>
      </c>
      <c r="J18" t="s">
        <v>12</v>
      </c>
      <c r="K18" s="14">
        <f t="shared" ref="K18:K20" si="5">I18-1</f>
        <v>125</v>
      </c>
      <c r="L18" t="s">
        <v>12</v>
      </c>
      <c r="M18" s="14">
        <f t="shared" ref="M18:M20" si="6">K18-1</f>
        <v>124</v>
      </c>
      <c r="N18" t="s">
        <v>12</v>
      </c>
      <c r="O18" s="14">
        <f t="shared" ref="O18:O20" si="7">M18-1</f>
        <v>123</v>
      </c>
      <c r="P18" t="s">
        <v>12</v>
      </c>
      <c r="Q18" s="14">
        <f t="shared" ref="Q18:Q20" si="8">O18-1</f>
        <v>122</v>
      </c>
      <c r="R18" t="s">
        <v>12</v>
      </c>
      <c r="S18" s="14">
        <f t="shared" ref="S18:S20" si="9">Q18-1</f>
        <v>121</v>
      </c>
      <c r="T18" t="s">
        <v>12</v>
      </c>
    </row>
    <row r="19" spans="1:20">
      <c r="A19" s="14">
        <f t="shared" si="0"/>
        <v>120</v>
      </c>
      <c r="B19" t="s">
        <v>12</v>
      </c>
      <c r="C19" s="14">
        <f t="shared" si="1"/>
        <v>119</v>
      </c>
      <c r="D19" t="s">
        <v>12</v>
      </c>
      <c r="E19" s="14">
        <f t="shared" si="2"/>
        <v>118</v>
      </c>
      <c r="F19" t="s">
        <v>12</v>
      </c>
      <c r="G19" s="14">
        <f t="shared" si="3"/>
        <v>117</v>
      </c>
      <c r="H19" t="s">
        <v>12</v>
      </c>
      <c r="I19" s="14">
        <f t="shared" si="4"/>
        <v>116</v>
      </c>
      <c r="J19" t="s">
        <v>12</v>
      </c>
      <c r="K19" s="14">
        <f t="shared" si="5"/>
        <v>115</v>
      </c>
      <c r="L19" t="s">
        <v>12</v>
      </c>
      <c r="M19" s="14">
        <f t="shared" si="6"/>
        <v>114</v>
      </c>
      <c r="N19" t="s">
        <v>12</v>
      </c>
      <c r="O19" s="14">
        <f t="shared" si="7"/>
        <v>113</v>
      </c>
      <c r="P19" t="s">
        <v>12</v>
      </c>
      <c r="Q19" s="14">
        <f t="shared" si="8"/>
        <v>112</v>
      </c>
      <c r="R19" t="s">
        <v>12</v>
      </c>
      <c r="S19" s="14">
        <f t="shared" si="9"/>
        <v>111</v>
      </c>
      <c r="T19" t="s">
        <v>12</v>
      </c>
    </row>
    <row r="20" spans="1:20">
      <c r="A20" s="14">
        <f t="shared" si="0"/>
        <v>110</v>
      </c>
      <c r="B20" t="s">
        <v>12</v>
      </c>
      <c r="C20" s="14">
        <f t="shared" si="1"/>
        <v>109</v>
      </c>
      <c r="D20" t="s">
        <v>12</v>
      </c>
      <c r="E20" s="14">
        <f t="shared" si="2"/>
        <v>108</v>
      </c>
      <c r="F20" t="s">
        <v>12</v>
      </c>
      <c r="G20" s="14">
        <f t="shared" si="3"/>
        <v>107</v>
      </c>
      <c r="H20" t="s">
        <v>12</v>
      </c>
      <c r="I20" s="14">
        <f t="shared" si="4"/>
        <v>106</v>
      </c>
      <c r="J20" t="s">
        <v>12</v>
      </c>
      <c r="K20" s="14">
        <f t="shared" si="5"/>
        <v>105</v>
      </c>
      <c r="L20" t="s">
        <v>12</v>
      </c>
      <c r="M20" s="14">
        <f t="shared" si="6"/>
        <v>104</v>
      </c>
      <c r="N20" t="s">
        <v>12</v>
      </c>
      <c r="O20" s="14">
        <f t="shared" si="7"/>
        <v>103</v>
      </c>
      <c r="P20" t="s">
        <v>12</v>
      </c>
      <c r="Q20" s="14">
        <f t="shared" si="8"/>
        <v>102</v>
      </c>
      <c r="R20" t="s">
        <v>12</v>
      </c>
      <c r="S20" s="14">
        <f t="shared" si="9"/>
        <v>101</v>
      </c>
      <c r="T20" t="s">
        <v>12</v>
      </c>
    </row>
    <row r="21" spans="1:20">
      <c r="A21" s="14">
        <f t="shared" ref="A21:A25" si="10">A20-10</f>
        <v>100</v>
      </c>
      <c r="B21" t="s">
        <v>12</v>
      </c>
      <c r="C21" s="14">
        <f t="shared" ref="C21:C25" si="11">A21-1</f>
        <v>99</v>
      </c>
      <c r="D21" t="s">
        <v>12</v>
      </c>
      <c r="E21" s="14">
        <f t="shared" ref="E21:E25" si="12">C21-1</f>
        <v>98</v>
      </c>
      <c r="F21" t="s">
        <v>12</v>
      </c>
      <c r="G21" s="14">
        <f t="shared" ref="G21:G25" si="13">E21-1</f>
        <v>97</v>
      </c>
      <c r="H21" t="s">
        <v>12</v>
      </c>
      <c r="I21" s="14">
        <f t="shared" ref="I21:I25" si="14">G21-1</f>
        <v>96</v>
      </c>
      <c r="J21" t="s">
        <v>12</v>
      </c>
      <c r="K21" s="14">
        <f t="shared" ref="K21:K25" si="15">I21-1</f>
        <v>95</v>
      </c>
      <c r="L21" t="s">
        <v>12</v>
      </c>
      <c r="M21" s="14">
        <f t="shared" ref="M21:M25" si="16">K21-1</f>
        <v>94</v>
      </c>
      <c r="N21" t="s">
        <v>12</v>
      </c>
      <c r="O21" s="14">
        <f t="shared" ref="O21:O25" si="17">M21-1</f>
        <v>93</v>
      </c>
      <c r="P21" t="s">
        <v>12</v>
      </c>
      <c r="Q21" s="14">
        <f t="shared" ref="Q21:Q25" si="18">O21-1</f>
        <v>92</v>
      </c>
      <c r="R21" t="s">
        <v>12</v>
      </c>
      <c r="S21" s="14">
        <f t="shared" ref="S21:S25" si="19">Q21-1</f>
        <v>91</v>
      </c>
      <c r="T21" t="s">
        <v>12</v>
      </c>
    </row>
    <row r="22" spans="1:20">
      <c r="A22" s="14">
        <f t="shared" si="10"/>
        <v>90</v>
      </c>
      <c r="B22" t="s">
        <v>12</v>
      </c>
      <c r="C22" s="14">
        <f t="shared" si="11"/>
        <v>89</v>
      </c>
      <c r="D22" t="s">
        <v>12</v>
      </c>
      <c r="E22" s="14">
        <f t="shared" si="12"/>
        <v>88</v>
      </c>
      <c r="F22" t="s">
        <v>12</v>
      </c>
      <c r="G22" s="14">
        <f t="shared" si="13"/>
        <v>87</v>
      </c>
      <c r="H22" t="s">
        <v>12</v>
      </c>
      <c r="I22" s="14">
        <f t="shared" si="14"/>
        <v>86</v>
      </c>
      <c r="J22" t="s">
        <v>12</v>
      </c>
      <c r="K22" s="14">
        <f t="shared" si="15"/>
        <v>85</v>
      </c>
      <c r="L22" t="s">
        <v>12</v>
      </c>
      <c r="M22" s="14">
        <f t="shared" si="16"/>
        <v>84</v>
      </c>
      <c r="N22" t="s">
        <v>12</v>
      </c>
      <c r="O22" s="14">
        <f t="shared" si="17"/>
        <v>83</v>
      </c>
      <c r="P22" t="s">
        <v>12</v>
      </c>
      <c r="Q22" s="14">
        <f t="shared" si="18"/>
        <v>82</v>
      </c>
      <c r="R22" t="s">
        <v>12</v>
      </c>
      <c r="S22" s="14">
        <f t="shared" si="19"/>
        <v>81</v>
      </c>
      <c r="T22" t="s">
        <v>12</v>
      </c>
    </row>
    <row r="23" spans="1:20">
      <c r="A23" s="14">
        <f t="shared" si="10"/>
        <v>80</v>
      </c>
      <c r="B23" t="s">
        <v>12</v>
      </c>
      <c r="C23" s="14">
        <f t="shared" si="11"/>
        <v>79</v>
      </c>
      <c r="D23" t="s">
        <v>12</v>
      </c>
      <c r="E23" s="14">
        <f t="shared" si="12"/>
        <v>78</v>
      </c>
      <c r="F23" t="s">
        <v>12</v>
      </c>
      <c r="G23" s="14">
        <f t="shared" si="13"/>
        <v>77</v>
      </c>
      <c r="H23" t="s">
        <v>12</v>
      </c>
      <c r="I23" s="14">
        <f t="shared" si="14"/>
        <v>76</v>
      </c>
      <c r="J23" t="s">
        <v>12</v>
      </c>
      <c r="K23" s="14">
        <f t="shared" si="15"/>
        <v>75</v>
      </c>
      <c r="L23" t="s">
        <v>12</v>
      </c>
      <c r="M23" s="14">
        <f t="shared" si="16"/>
        <v>74</v>
      </c>
      <c r="N23" t="s">
        <v>12</v>
      </c>
      <c r="O23" s="14">
        <f t="shared" si="17"/>
        <v>73</v>
      </c>
      <c r="P23" t="s">
        <v>12</v>
      </c>
      <c r="Q23" s="14">
        <f t="shared" si="18"/>
        <v>72</v>
      </c>
      <c r="R23" t="s">
        <v>12</v>
      </c>
      <c r="S23" s="14">
        <f t="shared" si="19"/>
        <v>71</v>
      </c>
      <c r="T23" t="s">
        <v>12</v>
      </c>
    </row>
    <row r="24" spans="1:20">
      <c r="A24" s="14">
        <f t="shared" si="10"/>
        <v>70</v>
      </c>
      <c r="B24" t="s">
        <v>12</v>
      </c>
      <c r="C24" s="14">
        <f t="shared" si="11"/>
        <v>69</v>
      </c>
      <c r="D24" t="s">
        <v>12</v>
      </c>
      <c r="E24" s="14">
        <f t="shared" si="12"/>
        <v>68</v>
      </c>
      <c r="F24" t="s">
        <v>12</v>
      </c>
      <c r="G24" s="14">
        <f t="shared" si="13"/>
        <v>67</v>
      </c>
      <c r="H24" t="s">
        <v>12</v>
      </c>
      <c r="I24" s="14">
        <f t="shared" si="14"/>
        <v>66</v>
      </c>
      <c r="J24" t="s">
        <v>12</v>
      </c>
      <c r="K24" s="14">
        <f t="shared" si="15"/>
        <v>65</v>
      </c>
      <c r="L24" t="s">
        <v>12</v>
      </c>
      <c r="M24" s="14">
        <f t="shared" si="16"/>
        <v>64</v>
      </c>
      <c r="N24" t="s">
        <v>12</v>
      </c>
      <c r="O24" s="14">
        <f t="shared" si="17"/>
        <v>63</v>
      </c>
      <c r="P24" t="s">
        <v>12</v>
      </c>
      <c r="Q24" s="14">
        <f t="shared" si="18"/>
        <v>62</v>
      </c>
      <c r="R24" t="s">
        <v>12</v>
      </c>
      <c r="S24" s="14">
        <f t="shared" si="19"/>
        <v>61</v>
      </c>
      <c r="T24" t="s">
        <v>12</v>
      </c>
    </row>
    <row r="25" spans="1:20">
      <c r="A25" s="14">
        <f t="shared" si="10"/>
        <v>60</v>
      </c>
      <c r="B25" t="s">
        <v>12</v>
      </c>
      <c r="C25" s="14">
        <f t="shared" si="11"/>
        <v>59</v>
      </c>
      <c r="D25" t="s">
        <v>12</v>
      </c>
      <c r="E25" s="14">
        <f t="shared" si="12"/>
        <v>58</v>
      </c>
      <c r="F25" t="s">
        <v>12</v>
      </c>
      <c r="G25" s="14">
        <f t="shared" si="13"/>
        <v>57</v>
      </c>
      <c r="H25" t="s">
        <v>12</v>
      </c>
      <c r="I25" s="14">
        <f t="shared" si="14"/>
        <v>56</v>
      </c>
      <c r="J25" t="s">
        <v>12</v>
      </c>
      <c r="K25" s="14">
        <f t="shared" si="15"/>
        <v>55</v>
      </c>
      <c r="L25" t="s">
        <v>12</v>
      </c>
      <c r="M25" s="14">
        <f t="shared" si="16"/>
        <v>54</v>
      </c>
      <c r="N25" t="s">
        <v>12</v>
      </c>
      <c r="O25" s="14">
        <f t="shared" si="17"/>
        <v>53</v>
      </c>
      <c r="P25" t="s">
        <v>12</v>
      </c>
      <c r="Q25" s="14">
        <f t="shared" si="18"/>
        <v>52</v>
      </c>
      <c r="R25" t="s">
        <v>12</v>
      </c>
      <c r="S25" s="14">
        <f t="shared" si="19"/>
        <v>51</v>
      </c>
      <c r="T25" t="s">
        <v>12</v>
      </c>
    </row>
    <row r="26" spans="1:20">
      <c r="A26" s="14">
        <f t="shared" ref="A26:A29" si="20">A25-10</f>
        <v>50</v>
      </c>
      <c r="B26" t="s">
        <v>12</v>
      </c>
      <c r="C26" s="14">
        <f t="shared" ref="C26:C29" si="21">A26-1</f>
        <v>49</v>
      </c>
      <c r="D26" t="s">
        <v>12</v>
      </c>
      <c r="E26" s="14">
        <f t="shared" ref="E26:E29" si="22">C26-1</f>
        <v>48</v>
      </c>
      <c r="F26" t="s">
        <v>12</v>
      </c>
      <c r="G26" s="14">
        <f t="shared" ref="G26:G29" si="23">E26-1</f>
        <v>47</v>
      </c>
      <c r="H26" t="s">
        <v>12</v>
      </c>
      <c r="I26" s="14">
        <f t="shared" ref="I26:I29" si="24">G26-1</f>
        <v>46</v>
      </c>
      <c r="J26" t="s">
        <v>12</v>
      </c>
      <c r="K26" s="14">
        <f t="shared" ref="K26:K29" si="25">I26-1</f>
        <v>45</v>
      </c>
      <c r="L26" t="s">
        <v>12</v>
      </c>
      <c r="M26" s="14">
        <f t="shared" ref="M26:M29" si="26">K26-1</f>
        <v>44</v>
      </c>
      <c r="N26" t="s">
        <v>12</v>
      </c>
      <c r="O26" s="14">
        <f t="shared" ref="O26:O29" si="27">M26-1</f>
        <v>43</v>
      </c>
      <c r="P26" t="s">
        <v>12</v>
      </c>
      <c r="Q26" s="14">
        <f t="shared" ref="Q26:Q29" si="28">O26-1</f>
        <v>42</v>
      </c>
      <c r="R26" t="s">
        <v>12</v>
      </c>
      <c r="S26" s="14">
        <f t="shared" ref="S26:S29" si="29">Q26-1</f>
        <v>41</v>
      </c>
      <c r="T26" t="s">
        <v>12</v>
      </c>
    </row>
    <row r="27" spans="1:20">
      <c r="A27" s="14">
        <f t="shared" si="20"/>
        <v>40</v>
      </c>
      <c r="B27" t="s">
        <v>12</v>
      </c>
      <c r="C27" s="14">
        <f t="shared" si="21"/>
        <v>39</v>
      </c>
      <c r="D27" t="s">
        <v>12</v>
      </c>
      <c r="E27" s="14">
        <f t="shared" si="22"/>
        <v>38</v>
      </c>
      <c r="F27" t="s">
        <v>12</v>
      </c>
      <c r="G27" s="14">
        <f t="shared" si="23"/>
        <v>37</v>
      </c>
      <c r="H27" t="s">
        <v>12</v>
      </c>
      <c r="I27" s="14">
        <f t="shared" si="24"/>
        <v>36</v>
      </c>
      <c r="J27" t="s">
        <v>12</v>
      </c>
      <c r="K27" s="14">
        <f t="shared" si="25"/>
        <v>35</v>
      </c>
      <c r="L27" t="s">
        <v>12</v>
      </c>
      <c r="M27" s="14">
        <f t="shared" si="26"/>
        <v>34</v>
      </c>
      <c r="N27" t="s">
        <v>12</v>
      </c>
      <c r="O27" s="14">
        <f t="shared" si="27"/>
        <v>33</v>
      </c>
      <c r="P27" t="s">
        <v>12</v>
      </c>
      <c r="Q27" s="14">
        <f t="shared" si="28"/>
        <v>32</v>
      </c>
      <c r="R27" t="s">
        <v>12</v>
      </c>
      <c r="S27" s="14">
        <f t="shared" si="29"/>
        <v>31</v>
      </c>
      <c r="T27" t="s">
        <v>12</v>
      </c>
    </row>
    <row r="28" spans="1:20">
      <c r="A28" s="14">
        <f t="shared" si="20"/>
        <v>30</v>
      </c>
      <c r="B28" t="s">
        <v>12</v>
      </c>
      <c r="C28" s="14">
        <f t="shared" si="21"/>
        <v>29</v>
      </c>
      <c r="D28" t="s">
        <v>12</v>
      </c>
      <c r="E28" s="14">
        <f t="shared" si="22"/>
        <v>28</v>
      </c>
      <c r="F28" t="s">
        <v>12</v>
      </c>
      <c r="G28" s="14">
        <f t="shared" si="23"/>
        <v>27</v>
      </c>
      <c r="H28" t="s">
        <v>12</v>
      </c>
      <c r="I28" s="14">
        <f t="shared" si="24"/>
        <v>26</v>
      </c>
      <c r="J28" t="s">
        <v>12</v>
      </c>
      <c r="K28" s="14">
        <f t="shared" si="25"/>
        <v>25</v>
      </c>
      <c r="L28" t="s">
        <v>12</v>
      </c>
      <c r="M28" s="14">
        <f t="shared" si="26"/>
        <v>24</v>
      </c>
      <c r="N28" t="s">
        <v>12</v>
      </c>
      <c r="O28" s="14">
        <f t="shared" si="27"/>
        <v>23</v>
      </c>
      <c r="P28" t="s">
        <v>12</v>
      </c>
      <c r="Q28" s="14">
        <f t="shared" si="28"/>
        <v>22</v>
      </c>
      <c r="R28" t="s">
        <v>12</v>
      </c>
      <c r="S28" s="14">
        <f t="shared" si="29"/>
        <v>21</v>
      </c>
      <c r="T28" t="s">
        <v>12</v>
      </c>
    </row>
    <row r="29" spans="1:20">
      <c r="A29" s="14">
        <f t="shared" si="20"/>
        <v>20</v>
      </c>
      <c r="B29" t="s">
        <v>12</v>
      </c>
      <c r="C29" s="14">
        <f t="shared" si="21"/>
        <v>19</v>
      </c>
      <c r="D29" t="s">
        <v>12</v>
      </c>
      <c r="E29" s="14">
        <f t="shared" si="22"/>
        <v>18</v>
      </c>
      <c r="F29" t="s">
        <v>12</v>
      </c>
      <c r="G29" s="14">
        <f t="shared" si="23"/>
        <v>17</v>
      </c>
      <c r="H29" t="s">
        <v>12</v>
      </c>
      <c r="I29" s="14">
        <f t="shared" si="24"/>
        <v>16</v>
      </c>
      <c r="J29" t="s">
        <v>12</v>
      </c>
      <c r="K29" s="14">
        <f t="shared" si="25"/>
        <v>15</v>
      </c>
      <c r="L29" t="s">
        <v>12</v>
      </c>
      <c r="M29" s="14">
        <f t="shared" si="26"/>
        <v>14</v>
      </c>
      <c r="N29" t="s">
        <v>12</v>
      </c>
      <c r="O29" s="14">
        <f t="shared" si="27"/>
        <v>13</v>
      </c>
      <c r="P29" t="s">
        <v>12</v>
      </c>
      <c r="Q29" s="14">
        <f t="shared" si="28"/>
        <v>12</v>
      </c>
      <c r="R29" t="s">
        <v>12</v>
      </c>
      <c r="S29" s="14">
        <f t="shared" si="29"/>
        <v>11</v>
      </c>
      <c r="T29" t="s">
        <v>12</v>
      </c>
    </row>
    <row r="30" spans="1:20">
      <c r="A30" s="17">
        <f>A29-10</f>
        <v>10</v>
      </c>
      <c r="B30" s="18" t="s">
        <v>12</v>
      </c>
      <c r="C30" s="17">
        <f t="shared" ref="C30" si="30">A30-0.1</f>
        <v>9.9</v>
      </c>
      <c r="D30" s="18" t="s">
        <v>12</v>
      </c>
      <c r="E30" s="17">
        <f t="shared" ref="E30" si="31">C30-0.1</f>
        <v>9.8000000000000007</v>
      </c>
      <c r="F30" s="18" t="s">
        <v>12</v>
      </c>
      <c r="G30" s="17">
        <f t="shared" ref="G30" si="32">E30-0.1</f>
        <v>9.7000000000000011</v>
      </c>
      <c r="H30" s="18" t="s">
        <v>12</v>
      </c>
      <c r="I30" s="17">
        <f t="shared" ref="I30" si="33">G30-0.1</f>
        <v>9.6000000000000014</v>
      </c>
      <c r="J30" s="18" t="s">
        <v>12</v>
      </c>
      <c r="K30" s="17">
        <f t="shared" ref="K30" si="34">I30-0.1</f>
        <v>9.5000000000000018</v>
      </c>
      <c r="L30" s="18" t="s">
        <v>12</v>
      </c>
      <c r="M30" s="17">
        <f t="shared" ref="M30" si="35">K30-0.1</f>
        <v>9.4000000000000021</v>
      </c>
      <c r="N30" s="18" t="s">
        <v>12</v>
      </c>
      <c r="O30" s="17">
        <f t="shared" ref="O30" si="36">M30-0.1</f>
        <v>9.3000000000000025</v>
      </c>
      <c r="P30" s="18" t="s">
        <v>12</v>
      </c>
      <c r="Q30" s="17">
        <f t="shared" ref="Q30" si="37">O30-0.1</f>
        <v>9.2000000000000028</v>
      </c>
      <c r="R30" s="18" t="s">
        <v>12</v>
      </c>
      <c r="S30" s="17">
        <f t="shared" ref="S30" si="38">Q30-0.1</f>
        <v>9.1000000000000032</v>
      </c>
      <c r="T30" s="18" t="s">
        <v>12</v>
      </c>
    </row>
    <row r="31" spans="1:20">
      <c r="A31" s="14">
        <f>A30-1</f>
        <v>9</v>
      </c>
      <c r="B31" t="s">
        <v>12</v>
      </c>
      <c r="C31" s="14">
        <f t="shared" ref="C31" si="39">A31-0.1</f>
        <v>8.9</v>
      </c>
      <c r="D31" t="s">
        <v>12</v>
      </c>
      <c r="E31" s="14">
        <f t="shared" ref="E31" si="40">C31-0.1</f>
        <v>8.8000000000000007</v>
      </c>
      <c r="F31" t="s">
        <v>12</v>
      </c>
      <c r="G31" s="14">
        <f t="shared" ref="G31" si="41">E31-0.1</f>
        <v>8.7000000000000011</v>
      </c>
      <c r="H31" t="s">
        <v>12</v>
      </c>
      <c r="I31" s="14">
        <f t="shared" ref="I31" si="42">G31-0.1</f>
        <v>8.6000000000000014</v>
      </c>
      <c r="J31" t="s">
        <v>12</v>
      </c>
      <c r="K31" s="14">
        <f t="shared" ref="K31" si="43">I31-0.1</f>
        <v>8.5000000000000018</v>
      </c>
      <c r="L31" t="s">
        <v>12</v>
      </c>
      <c r="M31" s="14">
        <f t="shared" ref="M31" si="44">K31-0.1</f>
        <v>8.4000000000000021</v>
      </c>
      <c r="N31" t="s">
        <v>12</v>
      </c>
      <c r="O31" s="14">
        <f t="shared" ref="O31" si="45">M31-0.1</f>
        <v>8.3000000000000025</v>
      </c>
      <c r="P31" t="s">
        <v>12</v>
      </c>
      <c r="Q31" s="14">
        <f t="shared" ref="Q31" si="46">O31-0.1</f>
        <v>8.2000000000000028</v>
      </c>
      <c r="R31" t="s">
        <v>12</v>
      </c>
      <c r="S31" s="14">
        <f t="shared" ref="S31" si="47">Q31-0.1</f>
        <v>8.1000000000000032</v>
      </c>
      <c r="T31" t="s">
        <v>12</v>
      </c>
    </row>
    <row r="32" spans="1:20">
      <c r="A32" s="14">
        <f t="shared" ref="A32:A39" si="48">A31-1</f>
        <v>8</v>
      </c>
      <c r="B32" t="s">
        <v>12</v>
      </c>
      <c r="C32" s="14">
        <f t="shared" ref="C32:C38" si="49">A32-0.1</f>
        <v>7.9</v>
      </c>
      <c r="D32" t="s">
        <v>12</v>
      </c>
      <c r="E32" s="14">
        <f t="shared" ref="E32:E38" si="50">C32-0.1</f>
        <v>7.8000000000000007</v>
      </c>
      <c r="F32" t="s">
        <v>12</v>
      </c>
      <c r="G32" s="14">
        <f t="shared" ref="G32:G38" si="51">E32-0.1</f>
        <v>7.7000000000000011</v>
      </c>
      <c r="H32" t="s">
        <v>12</v>
      </c>
      <c r="I32" s="14">
        <f t="shared" ref="I32:I38" si="52">G32-0.1</f>
        <v>7.6000000000000014</v>
      </c>
      <c r="J32" t="s">
        <v>12</v>
      </c>
      <c r="K32" s="14">
        <f t="shared" ref="K32:K38" si="53">I32-0.1</f>
        <v>7.5000000000000018</v>
      </c>
      <c r="L32" t="s">
        <v>12</v>
      </c>
      <c r="M32" s="14">
        <f t="shared" ref="M32:M38" si="54">K32-0.1</f>
        <v>7.4000000000000021</v>
      </c>
      <c r="N32" t="s">
        <v>12</v>
      </c>
      <c r="O32" s="14">
        <f t="shared" ref="O32:O38" si="55">M32-0.1</f>
        <v>7.3000000000000025</v>
      </c>
      <c r="P32" t="s">
        <v>12</v>
      </c>
      <c r="Q32" s="14">
        <f t="shared" ref="Q32:Q38" si="56">O32-0.1</f>
        <v>7.2000000000000028</v>
      </c>
      <c r="R32" t="s">
        <v>12</v>
      </c>
      <c r="S32" s="14">
        <f t="shared" ref="S32:S38" si="57">Q32-0.1</f>
        <v>7.1000000000000032</v>
      </c>
      <c r="T32" t="s">
        <v>12</v>
      </c>
    </row>
    <row r="33" spans="1:20">
      <c r="A33" s="14">
        <f t="shared" si="48"/>
        <v>7</v>
      </c>
      <c r="B33" t="s">
        <v>12</v>
      </c>
      <c r="C33" s="14">
        <f t="shared" si="49"/>
        <v>6.9</v>
      </c>
      <c r="D33" t="s">
        <v>12</v>
      </c>
      <c r="E33" s="14">
        <f t="shared" si="50"/>
        <v>6.8000000000000007</v>
      </c>
      <c r="F33" t="s">
        <v>12</v>
      </c>
      <c r="G33" s="14">
        <f t="shared" si="51"/>
        <v>6.7000000000000011</v>
      </c>
      <c r="H33" t="s">
        <v>12</v>
      </c>
      <c r="I33" s="14">
        <f t="shared" si="52"/>
        <v>6.6000000000000014</v>
      </c>
      <c r="J33" t="s">
        <v>12</v>
      </c>
      <c r="K33" s="14">
        <f t="shared" si="53"/>
        <v>6.5000000000000018</v>
      </c>
      <c r="L33" t="s">
        <v>12</v>
      </c>
      <c r="M33" s="14">
        <f t="shared" si="54"/>
        <v>6.4000000000000021</v>
      </c>
      <c r="N33" t="s">
        <v>12</v>
      </c>
      <c r="O33" s="14">
        <f t="shared" si="55"/>
        <v>6.3000000000000025</v>
      </c>
      <c r="P33" t="s">
        <v>12</v>
      </c>
      <c r="Q33" s="14">
        <f t="shared" si="56"/>
        <v>6.2000000000000028</v>
      </c>
      <c r="R33" t="s">
        <v>12</v>
      </c>
      <c r="S33" s="14">
        <f t="shared" si="57"/>
        <v>6.1000000000000032</v>
      </c>
      <c r="T33" t="s">
        <v>12</v>
      </c>
    </row>
    <row r="34" spans="1:20">
      <c r="A34" s="14">
        <f t="shared" si="48"/>
        <v>6</v>
      </c>
      <c r="B34" t="s">
        <v>12</v>
      </c>
      <c r="C34" s="14">
        <f t="shared" si="49"/>
        <v>5.9</v>
      </c>
      <c r="D34" t="s">
        <v>12</v>
      </c>
      <c r="E34" s="14">
        <f t="shared" si="50"/>
        <v>5.8000000000000007</v>
      </c>
      <c r="F34" t="s">
        <v>12</v>
      </c>
      <c r="G34" s="14">
        <f t="shared" si="51"/>
        <v>5.7000000000000011</v>
      </c>
      <c r="H34" t="s">
        <v>12</v>
      </c>
      <c r="I34" s="14">
        <f t="shared" si="52"/>
        <v>5.6000000000000014</v>
      </c>
      <c r="J34" t="s">
        <v>12</v>
      </c>
      <c r="K34" s="14">
        <f t="shared" si="53"/>
        <v>5.5000000000000018</v>
      </c>
      <c r="L34" t="s">
        <v>12</v>
      </c>
      <c r="M34" s="14">
        <f t="shared" si="54"/>
        <v>5.4000000000000021</v>
      </c>
      <c r="N34" t="s">
        <v>12</v>
      </c>
      <c r="O34" s="14">
        <f t="shared" si="55"/>
        <v>5.3000000000000025</v>
      </c>
      <c r="P34" t="s">
        <v>12</v>
      </c>
      <c r="Q34" s="14">
        <f t="shared" si="56"/>
        <v>5.2000000000000028</v>
      </c>
      <c r="R34" t="s">
        <v>12</v>
      </c>
      <c r="S34" s="14">
        <f t="shared" si="57"/>
        <v>5.1000000000000032</v>
      </c>
      <c r="T34" t="s">
        <v>12</v>
      </c>
    </row>
    <row r="35" spans="1:20">
      <c r="A35" s="14">
        <f t="shared" si="48"/>
        <v>5</v>
      </c>
      <c r="B35" t="s">
        <v>12</v>
      </c>
      <c r="C35" s="14">
        <f t="shared" si="49"/>
        <v>4.9000000000000004</v>
      </c>
      <c r="D35" t="s">
        <v>12</v>
      </c>
      <c r="E35" s="14">
        <f t="shared" si="50"/>
        <v>4.8000000000000007</v>
      </c>
      <c r="F35" t="s">
        <v>12</v>
      </c>
      <c r="G35" s="14">
        <f t="shared" si="51"/>
        <v>4.7000000000000011</v>
      </c>
      <c r="H35" t="s">
        <v>12</v>
      </c>
      <c r="I35" s="14">
        <f t="shared" si="52"/>
        <v>4.6000000000000014</v>
      </c>
      <c r="J35" t="s">
        <v>12</v>
      </c>
      <c r="K35" s="14">
        <f t="shared" si="53"/>
        <v>4.5000000000000018</v>
      </c>
      <c r="L35" t="s">
        <v>12</v>
      </c>
      <c r="M35" s="14">
        <f t="shared" si="54"/>
        <v>4.4000000000000021</v>
      </c>
      <c r="N35" t="s">
        <v>12</v>
      </c>
      <c r="O35" s="14">
        <f t="shared" si="55"/>
        <v>4.3000000000000025</v>
      </c>
      <c r="P35" t="s">
        <v>12</v>
      </c>
      <c r="Q35" s="14">
        <f t="shared" si="56"/>
        <v>4.2000000000000028</v>
      </c>
      <c r="R35" t="s">
        <v>12</v>
      </c>
      <c r="S35" s="14">
        <f t="shared" si="57"/>
        <v>4.1000000000000032</v>
      </c>
      <c r="T35" t="s">
        <v>12</v>
      </c>
    </row>
    <row r="36" spans="1:20">
      <c r="A36" s="14">
        <f t="shared" si="48"/>
        <v>4</v>
      </c>
      <c r="B36" t="s">
        <v>12</v>
      </c>
      <c r="C36" s="14">
        <f t="shared" si="49"/>
        <v>3.9</v>
      </c>
      <c r="D36" t="s">
        <v>12</v>
      </c>
      <c r="E36" s="14">
        <f t="shared" si="50"/>
        <v>3.8</v>
      </c>
      <c r="F36" t="s">
        <v>12</v>
      </c>
      <c r="G36" s="14">
        <f t="shared" si="51"/>
        <v>3.6999999999999997</v>
      </c>
      <c r="H36" t="s">
        <v>12</v>
      </c>
      <c r="I36" s="14">
        <f t="shared" si="52"/>
        <v>3.5999999999999996</v>
      </c>
      <c r="J36" t="s">
        <v>12</v>
      </c>
      <c r="K36" s="14">
        <f t="shared" si="53"/>
        <v>3.4999999999999996</v>
      </c>
      <c r="L36" t="s">
        <v>12</v>
      </c>
      <c r="M36" s="14">
        <f t="shared" si="54"/>
        <v>3.3999999999999995</v>
      </c>
      <c r="N36" t="s">
        <v>12</v>
      </c>
      <c r="O36" s="14">
        <f t="shared" si="55"/>
        <v>3.2999999999999994</v>
      </c>
      <c r="P36" t="s">
        <v>12</v>
      </c>
      <c r="Q36" s="14">
        <f t="shared" si="56"/>
        <v>3.1999999999999993</v>
      </c>
      <c r="R36" t="s">
        <v>12</v>
      </c>
      <c r="S36" s="14">
        <f t="shared" si="57"/>
        <v>3.0999999999999992</v>
      </c>
      <c r="T36" t="s">
        <v>12</v>
      </c>
    </row>
    <row r="37" spans="1:20">
      <c r="A37" s="14">
        <f t="shared" si="48"/>
        <v>3</v>
      </c>
      <c r="B37" t="s">
        <v>12</v>
      </c>
      <c r="C37" s="14">
        <f t="shared" si="49"/>
        <v>2.9</v>
      </c>
      <c r="D37" t="s">
        <v>12</v>
      </c>
      <c r="E37" s="14">
        <f t="shared" si="50"/>
        <v>2.8</v>
      </c>
      <c r="F37" t="s">
        <v>12</v>
      </c>
      <c r="G37" s="14">
        <f t="shared" si="51"/>
        <v>2.6999999999999997</v>
      </c>
      <c r="H37" t="s">
        <v>12</v>
      </c>
      <c r="I37" s="14">
        <f t="shared" si="52"/>
        <v>2.5999999999999996</v>
      </c>
      <c r="J37" t="s">
        <v>12</v>
      </c>
      <c r="K37" s="14">
        <f t="shared" si="53"/>
        <v>2.4999999999999996</v>
      </c>
      <c r="L37" t="s">
        <v>12</v>
      </c>
      <c r="M37" s="14">
        <f t="shared" si="54"/>
        <v>2.3999999999999995</v>
      </c>
      <c r="N37" t="s">
        <v>12</v>
      </c>
      <c r="O37" s="14">
        <f t="shared" si="55"/>
        <v>2.2999999999999994</v>
      </c>
      <c r="P37" t="s">
        <v>12</v>
      </c>
      <c r="Q37" s="14">
        <f t="shared" si="56"/>
        <v>2.1999999999999993</v>
      </c>
      <c r="R37" t="s">
        <v>12</v>
      </c>
      <c r="S37" s="14">
        <f t="shared" si="57"/>
        <v>2.0999999999999992</v>
      </c>
      <c r="T37" t="s">
        <v>12</v>
      </c>
    </row>
    <row r="38" spans="1:20">
      <c r="A38" s="14">
        <f t="shared" si="48"/>
        <v>2</v>
      </c>
      <c r="B38" t="s">
        <v>12</v>
      </c>
      <c r="C38" s="14">
        <f t="shared" si="49"/>
        <v>1.9</v>
      </c>
      <c r="D38" t="s">
        <v>12</v>
      </c>
      <c r="E38" s="14">
        <f t="shared" si="50"/>
        <v>1.7999999999999998</v>
      </c>
      <c r="F38" t="s">
        <v>12</v>
      </c>
      <c r="G38" s="14">
        <f t="shared" si="51"/>
        <v>1.6999999999999997</v>
      </c>
      <c r="H38" t="s">
        <v>12</v>
      </c>
      <c r="I38" s="14">
        <f t="shared" si="52"/>
        <v>1.5999999999999996</v>
      </c>
      <c r="J38" t="s">
        <v>12</v>
      </c>
      <c r="K38" s="14">
        <f t="shared" si="53"/>
        <v>1.4999999999999996</v>
      </c>
      <c r="L38" t="s">
        <v>12</v>
      </c>
      <c r="M38" s="14">
        <f t="shared" si="54"/>
        <v>1.3999999999999995</v>
      </c>
      <c r="N38" t="s">
        <v>12</v>
      </c>
      <c r="O38" s="14">
        <f t="shared" si="55"/>
        <v>1.2999999999999994</v>
      </c>
      <c r="P38" t="s">
        <v>12</v>
      </c>
      <c r="Q38" s="14">
        <f t="shared" si="56"/>
        <v>1.1999999999999993</v>
      </c>
      <c r="R38" t="s">
        <v>12</v>
      </c>
      <c r="S38" s="14">
        <f t="shared" si="57"/>
        <v>1.0999999999999992</v>
      </c>
      <c r="T38" t="s">
        <v>12</v>
      </c>
    </row>
    <row r="39" spans="1:20">
      <c r="A39" s="32">
        <f t="shared" si="48"/>
        <v>1</v>
      </c>
      <c r="B39" s="33" t="s">
        <v>12</v>
      </c>
      <c r="C39" s="32">
        <f>A39-0.01</f>
        <v>0.99</v>
      </c>
      <c r="D39" s="33" t="s">
        <v>12</v>
      </c>
      <c r="E39" s="32">
        <f>C39-0.01</f>
        <v>0.98</v>
      </c>
      <c r="F39" s="33" t="s">
        <v>12</v>
      </c>
      <c r="G39" s="32">
        <f>E39-0.01</f>
        <v>0.97</v>
      </c>
      <c r="H39" s="33" t="s">
        <v>12</v>
      </c>
      <c r="I39" s="32">
        <f>G39-0.01</f>
        <v>0.96</v>
      </c>
      <c r="J39" s="33" t="s">
        <v>12</v>
      </c>
      <c r="K39" s="32">
        <f>I39-0.01</f>
        <v>0.95</v>
      </c>
      <c r="L39" s="33" t="s">
        <v>12</v>
      </c>
      <c r="M39" s="32">
        <f>K39-0.01</f>
        <v>0.94</v>
      </c>
      <c r="N39" s="33" t="s">
        <v>12</v>
      </c>
      <c r="O39" s="32">
        <f>M39-0.01</f>
        <v>0.92999999999999994</v>
      </c>
      <c r="P39" s="33" t="s">
        <v>12</v>
      </c>
      <c r="Q39" s="32">
        <f>O39-0.01</f>
        <v>0.91999999999999993</v>
      </c>
      <c r="R39" s="33" t="s">
        <v>12</v>
      </c>
      <c r="S39" s="32">
        <f>Q39-0.01</f>
        <v>0.90999999999999992</v>
      </c>
      <c r="T39" s="18" t="s">
        <v>12</v>
      </c>
    </row>
    <row r="40" spans="1:20">
      <c r="A40" s="15">
        <f>A39-0.1</f>
        <v>0.9</v>
      </c>
      <c r="B40" s="20" t="s">
        <v>12</v>
      </c>
      <c r="C40" s="15">
        <f t="shared" ref="C40" si="58">A40-0.01</f>
        <v>0.89</v>
      </c>
      <c r="D40" s="20" t="s">
        <v>12</v>
      </c>
      <c r="E40" s="15">
        <f t="shared" ref="E40" si="59">C40-0.01</f>
        <v>0.88</v>
      </c>
      <c r="F40" s="20" t="s">
        <v>12</v>
      </c>
      <c r="G40" s="15">
        <f t="shared" ref="G40" si="60">E40-0.01</f>
        <v>0.87</v>
      </c>
      <c r="H40" s="20" t="s">
        <v>12</v>
      </c>
      <c r="I40" s="15">
        <f t="shared" ref="I40" si="61">G40-0.01</f>
        <v>0.86</v>
      </c>
      <c r="J40" s="20" t="s">
        <v>12</v>
      </c>
      <c r="K40" s="15">
        <f t="shared" ref="K40" si="62">I40-0.01</f>
        <v>0.85</v>
      </c>
      <c r="L40" s="20" t="s">
        <v>12</v>
      </c>
      <c r="M40" s="15">
        <f t="shared" ref="M40" si="63">K40-0.01</f>
        <v>0.84</v>
      </c>
      <c r="N40" s="20" t="s">
        <v>12</v>
      </c>
      <c r="O40" s="15">
        <f t="shared" ref="O40" si="64">M40-0.01</f>
        <v>0.83</v>
      </c>
      <c r="P40" s="20" t="s">
        <v>12</v>
      </c>
      <c r="Q40" s="15">
        <f t="shared" ref="Q40" si="65">O40-0.01</f>
        <v>0.82</v>
      </c>
      <c r="R40" s="20" t="s">
        <v>12</v>
      </c>
      <c r="S40" s="15">
        <f t="shared" ref="S40" si="66">Q40-0.01</f>
        <v>0.80999999999999994</v>
      </c>
      <c r="T40" t="s">
        <v>12</v>
      </c>
    </row>
    <row r="41" spans="1:20">
      <c r="A41" s="15">
        <f t="shared" ref="A41:A48" si="67">A40-0.1</f>
        <v>0.8</v>
      </c>
      <c r="B41" s="20" t="s">
        <v>12</v>
      </c>
      <c r="C41" s="15">
        <f t="shared" ref="C41:C47" si="68">A41-0.01</f>
        <v>0.79</v>
      </c>
      <c r="D41" s="20" t="s">
        <v>12</v>
      </c>
      <c r="E41" s="15">
        <f t="shared" ref="E41:E47" si="69">C41-0.01</f>
        <v>0.78</v>
      </c>
      <c r="F41" s="20" t="s">
        <v>12</v>
      </c>
      <c r="G41" s="15">
        <f t="shared" ref="G41:G47" si="70">E41-0.01</f>
        <v>0.77</v>
      </c>
      <c r="H41" s="20" t="s">
        <v>12</v>
      </c>
      <c r="I41" s="15">
        <f t="shared" ref="I41:I47" si="71">G41-0.01</f>
        <v>0.76</v>
      </c>
      <c r="J41" s="20" t="s">
        <v>12</v>
      </c>
      <c r="K41" s="15">
        <f t="shared" ref="K41:K47" si="72">I41-0.01</f>
        <v>0.75</v>
      </c>
      <c r="L41" s="20" t="s">
        <v>12</v>
      </c>
      <c r="M41" s="15">
        <f t="shared" ref="M41:M47" si="73">K41-0.01</f>
        <v>0.74</v>
      </c>
      <c r="N41" s="20" t="s">
        <v>12</v>
      </c>
      <c r="O41" s="15">
        <f t="shared" ref="O41:O47" si="74">M41-0.01</f>
        <v>0.73</v>
      </c>
      <c r="P41" s="20" t="s">
        <v>12</v>
      </c>
      <c r="Q41" s="15">
        <f t="shared" ref="Q41:Q47" si="75">O41-0.01</f>
        <v>0.72</v>
      </c>
      <c r="R41" s="20" t="s">
        <v>12</v>
      </c>
      <c r="S41" s="15">
        <f t="shared" ref="S41:S47" si="76">Q41-0.01</f>
        <v>0.71</v>
      </c>
      <c r="T41" t="s">
        <v>12</v>
      </c>
    </row>
    <row r="42" spans="1:20">
      <c r="A42" s="15">
        <f t="shared" si="67"/>
        <v>0.70000000000000007</v>
      </c>
      <c r="B42" s="20" t="s">
        <v>12</v>
      </c>
      <c r="C42" s="15">
        <f t="shared" si="68"/>
        <v>0.69000000000000006</v>
      </c>
      <c r="D42" s="20" t="s">
        <v>12</v>
      </c>
      <c r="E42" s="15">
        <f t="shared" si="69"/>
        <v>0.68</v>
      </c>
      <c r="F42" s="20" t="s">
        <v>12</v>
      </c>
      <c r="G42" s="15">
        <f t="shared" si="70"/>
        <v>0.67</v>
      </c>
      <c r="H42" s="20" t="s">
        <v>12</v>
      </c>
      <c r="I42" s="15">
        <f t="shared" si="71"/>
        <v>0.66</v>
      </c>
      <c r="J42" s="20" t="s">
        <v>12</v>
      </c>
      <c r="K42" s="15">
        <f t="shared" si="72"/>
        <v>0.65</v>
      </c>
      <c r="L42" s="20" t="s">
        <v>12</v>
      </c>
      <c r="M42" s="15">
        <f t="shared" si="73"/>
        <v>0.64</v>
      </c>
      <c r="N42" s="20" t="s">
        <v>12</v>
      </c>
      <c r="O42" s="15">
        <f t="shared" si="74"/>
        <v>0.63</v>
      </c>
      <c r="P42" s="20" t="s">
        <v>12</v>
      </c>
      <c r="Q42" s="15">
        <f t="shared" si="75"/>
        <v>0.62</v>
      </c>
      <c r="R42" s="20" t="s">
        <v>12</v>
      </c>
      <c r="S42" s="15">
        <f t="shared" si="76"/>
        <v>0.61</v>
      </c>
      <c r="T42" t="s">
        <v>12</v>
      </c>
    </row>
    <row r="43" spans="1:20">
      <c r="A43" s="15">
        <f t="shared" si="67"/>
        <v>0.60000000000000009</v>
      </c>
      <c r="B43" s="20" t="s">
        <v>12</v>
      </c>
      <c r="C43" s="15">
        <f t="shared" si="68"/>
        <v>0.59000000000000008</v>
      </c>
      <c r="D43" s="20" t="s">
        <v>12</v>
      </c>
      <c r="E43" s="15">
        <f t="shared" si="69"/>
        <v>0.58000000000000007</v>
      </c>
      <c r="F43" s="20" t="s">
        <v>12</v>
      </c>
      <c r="G43" s="15">
        <f t="shared" si="70"/>
        <v>0.57000000000000006</v>
      </c>
      <c r="H43" s="20" t="s">
        <v>12</v>
      </c>
      <c r="I43" s="15">
        <f t="shared" si="71"/>
        <v>0.56000000000000005</v>
      </c>
      <c r="J43" s="20" t="s">
        <v>12</v>
      </c>
      <c r="K43" s="15">
        <f t="shared" si="72"/>
        <v>0.55000000000000004</v>
      </c>
      <c r="L43" s="20" t="s">
        <v>12</v>
      </c>
      <c r="M43" s="15">
        <f t="shared" si="73"/>
        <v>0.54</v>
      </c>
      <c r="N43" s="20" t="s">
        <v>12</v>
      </c>
      <c r="O43" s="15">
        <f t="shared" si="74"/>
        <v>0.53</v>
      </c>
      <c r="P43" s="20" t="s">
        <v>12</v>
      </c>
      <c r="Q43" s="15">
        <f t="shared" si="75"/>
        <v>0.52</v>
      </c>
      <c r="R43" s="20" t="s">
        <v>12</v>
      </c>
      <c r="S43" s="15">
        <f t="shared" si="76"/>
        <v>0.51</v>
      </c>
      <c r="T43" t="s">
        <v>12</v>
      </c>
    </row>
    <row r="44" spans="1:20">
      <c r="A44" s="15">
        <f t="shared" si="67"/>
        <v>0.50000000000000011</v>
      </c>
      <c r="B44" s="20" t="s">
        <v>12</v>
      </c>
      <c r="C44" s="15">
        <f t="shared" si="68"/>
        <v>0.4900000000000001</v>
      </c>
      <c r="D44" s="20" t="s">
        <v>12</v>
      </c>
      <c r="E44" s="15">
        <f t="shared" si="69"/>
        <v>0.48000000000000009</v>
      </c>
      <c r="F44" s="20" t="s">
        <v>12</v>
      </c>
      <c r="G44" s="15">
        <f t="shared" si="70"/>
        <v>0.47000000000000008</v>
      </c>
      <c r="H44" s="20" t="s">
        <v>12</v>
      </c>
      <c r="I44" s="15">
        <f t="shared" si="71"/>
        <v>0.46000000000000008</v>
      </c>
      <c r="J44" s="20" t="s">
        <v>12</v>
      </c>
      <c r="K44" s="15">
        <f t="shared" si="72"/>
        <v>0.45000000000000007</v>
      </c>
      <c r="L44" s="20" t="s">
        <v>12</v>
      </c>
      <c r="M44" s="15">
        <f t="shared" si="73"/>
        <v>0.44000000000000006</v>
      </c>
      <c r="N44" s="20" t="s">
        <v>12</v>
      </c>
      <c r="O44" s="15">
        <f t="shared" si="74"/>
        <v>0.43000000000000005</v>
      </c>
      <c r="P44" s="20" t="s">
        <v>12</v>
      </c>
      <c r="Q44" s="15">
        <f t="shared" si="75"/>
        <v>0.42000000000000004</v>
      </c>
      <c r="R44" s="20" t="s">
        <v>12</v>
      </c>
      <c r="S44" s="15">
        <f t="shared" si="76"/>
        <v>0.41000000000000003</v>
      </c>
      <c r="T44" t="s">
        <v>12</v>
      </c>
    </row>
    <row r="45" spans="1:20">
      <c r="A45" s="15">
        <f t="shared" si="67"/>
        <v>0.40000000000000013</v>
      </c>
      <c r="B45" s="20" t="s">
        <v>12</v>
      </c>
      <c r="C45" s="15">
        <f t="shared" si="68"/>
        <v>0.39000000000000012</v>
      </c>
      <c r="D45" s="20" t="s">
        <v>12</v>
      </c>
      <c r="E45" s="15">
        <f t="shared" si="69"/>
        <v>0.38000000000000012</v>
      </c>
      <c r="F45" s="20" t="s">
        <v>12</v>
      </c>
      <c r="G45" s="15">
        <f t="shared" si="70"/>
        <v>0.37000000000000011</v>
      </c>
      <c r="H45" s="20" t="s">
        <v>12</v>
      </c>
      <c r="I45" s="15">
        <f t="shared" si="71"/>
        <v>0.3600000000000001</v>
      </c>
      <c r="J45" s="20" t="s">
        <v>12</v>
      </c>
      <c r="K45" s="15">
        <f t="shared" si="72"/>
        <v>0.35000000000000009</v>
      </c>
      <c r="L45" s="20" t="s">
        <v>12</v>
      </c>
      <c r="M45" s="15">
        <f t="shared" si="73"/>
        <v>0.34000000000000008</v>
      </c>
      <c r="N45" s="20" t="s">
        <v>12</v>
      </c>
      <c r="O45" s="15">
        <f t="shared" si="74"/>
        <v>0.33000000000000007</v>
      </c>
      <c r="P45" s="20" t="s">
        <v>12</v>
      </c>
      <c r="Q45" s="15">
        <f t="shared" si="75"/>
        <v>0.32000000000000006</v>
      </c>
      <c r="R45" s="20" t="s">
        <v>12</v>
      </c>
      <c r="S45" s="15">
        <f t="shared" si="76"/>
        <v>0.31000000000000005</v>
      </c>
      <c r="T45" t="s">
        <v>12</v>
      </c>
    </row>
    <row r="46" spans="1:20">
      <c r="A46" s="15">
        <f t="shared" si="67"/>
        <v>0.30000000000000016</v>
      </c>
      <c r="B46" s="20" t="s">
        <v>12</v>
      </c>
      <c r="C46" s="15">
        <f t="shared" si="68"/>
        <v>0.29000000000000015</v>
      </c>
      <c r="D46" s="20" t="s">
        <v>12</v>
      </c>
      <c r="E46" s="15">
        <f t="shared" si="69"/>
        <v>0.28000000000000014</v>
      </c>
      <c r="F46" s="20" t="s">
        <v>12</v>
      </c>
      <c r="G46" s="15">
        <f t="shared" si="70"/>
        <v>0.27000000000000013</v>
      </c>
      <c r="H46" s="20" t="s">
        <v>12</v>
      </c>
      <c r="I46" s="15">
        <f t="shared" si="71"/>
        <v>0.26000000000000012</v>
      </c>
      <c r="J46" s="20" t="s">
        <v>12</v>
      </c>
      <c r="K46" s="15">
        <f t="shared" si="72"/>
        <v>0.25000000000000011</v>
      </c>
      <c r="L46" s="20" t="s">
        <v>12</v>
      </c>
      <c r="M46" s="15">
        <f t="shared" si="73"/>
        <v>0.2400000000000001</v>
      </c>
      <c r="N46" s="20" t="s">
        <v>12</v>
      </c>
      <c r="O46" s="15">
        <f t="shared" si="74"/>
        <v>0.23000000000000009</v>
      </c>
      <c r="P46" s="20" t="s">
        <v>12</v>
      </c>
      <c r="Q46" s="15">
        <f t="shared" si="75"/>
        <v>0.22000000000000008</v>
      </c>
      <c r="R46" s="20" t="s">
        <v>12</v>
      </c>
      <c r="S46" s="15">
        <f t="shared" si="76"/>
        <v>0.21000000000000008</v>
      </c>
      <c r="T46" t="s">
        <v>12</v>
      </c>
    </row>
    <row r="47" spans="1:20">
      <c r="A47" s="15">
        <f t="shared" si="67"/>
        <v>0.20000000000000015</v>
      </c>
      <c r="B47" s="20" t="s">
        <v>12</v>
      </c>
      <c r="C47" s="15">
        <f t="shared" si="68"/>
        <v>0.19000000000000014</v>
      </c>
      <c r="D47" s="20" t="s">
        <v>12</v>
      </c>
      <c r="E47" s="15">
        <f t="shared" si="69"/>
        <v>0.18000000000000013</v>
      </c>
      <c r="F47" s="20" t="s">
        <v>12</v>
      </c>
      <c r="G47" s="15">
        <f t="shared" si="70"/>
        <v>0.17000000000000012</v>
      </c>
      <c r="H47" s="20" t="s">
        <v>12</v>
      </c>
      <c r="I47" s="15">
        <f t="shared" si="71"/>
        <v>0.16000000000000011</v>
      </c>
      <c r="J47" s="20" t="s">
        <v>12</v>
      </c>
      <c r="K47" s="15">
        <f t="shared" si="72"/>
        <v>0.15000000000000011</v>
      </c>
      <c r="L47" s="20" t="s">
        <v>12</v>
      </c>
      <c r="M47" s="15">
        <f t="shared" si="73"/>
        <v>0.1400000000000001</v>
      </c>
      <c r="N47" s="20" t="s">
        <v>12</v>
      </c>
      <c r="O47" s="15">
        <f t="shared" si="74"/>
        <v>0.13000000000000009</v>
      </c>
      <c r="P47" s="20" t="s">
        <v>12</v>
      </c>
      <c r="Q47" s="15">
        <f t="shared" si="75"/>
        <v>0.12000000000000009</v>
      </c>
      <c r="R47" s="20" t="s">
        <v>12</v>
      </c>
      <c r="S47" s="15">
        <f t="shared" si="76"/>
        <v>0.1100000000000001</v>
      </c>
      <c r="T47" t="s">
        <v>12</v>
      </c>
    </row>
    <row r="48" spans="1:20">
      <c r="A48" s="23">
        <f t="shared" si="67"/>
        <v>0.10000000000000014</v>
      </c>
      <c r="B48" s="24" t="s">
        <v>12</v>
      </c>
      <c r="C48" s="23">
        <f>A48-0.001</f>
        <v>9.9000000000000143E-2</v>
      </c>
      <c r="D48" s="24" t="s">
        <v>12</v>
      </c>
      <c r="E48" s="23">
        <f>C48-0.001</f>
        <v>9.8000000000000143E-2</v>
      </c>
      <c r="F48" s="24" t="s">
        <v>12</v>
      </c>
      <c r="G48" s="23">
        <f>E48-0.001</f>
        <v>9.7000000000000142E-2</v>
      </c>
      <c r="H48" s="24" t="s">
        <v>12</v>
      </c>
      <c r="I48" s="23">
        <f>G48-0.001</f>
        <v>9.6000000000000141E-2</v>
      </c>
      <c r="J48" s="24" t="s">
        <v>12</v>
      </c>
      <c r="K48" s="23">
        <f>I48-0.001</f>
        <v>9.500000000000014E-2</v>
      </c>
      <c r="L48" s="24" t="s">
        <v>12</v>
      </c>
      <c r="M48" s="23">
        <f>K48-0.001</f>
        <v>9.4000000000000139E-2</v>
      </c>
      <c r="N48" s="24" t="s">
        <v>12</v>
      </c>
      <c r="O48" s="23">
        <f>M48-0.001</f>
        <v>9.3000000000000138E-2</v>
      </c>
      <c r="P48" s="24" t="s">
        <v>12</v>
      </c>
      <c r="Q48" s="23">
        <f>O48-0.001</f>
        <v>9.2000000000000137E-2</v>
      </c>
      <c r="R48" s="24" t="s">
        <v>12</v>
      </c>
      <c r="S48" s="23">
        <f>Q48-0.001</f>
        <v>9.1000000000000136E-2</v>
      </c>
      <c r="T48" s="24" t="s">
        <v>12</v>
      </c>
    </row>
    <row r="49" spans="1:20">
      <c r="A49" s="21">
        <f>A48-0.01</f>
        <v>9.0000000000000149E-2</v>
      </c>
      <c r="B49" s="22" t="s">
        <v>12</v>
      </c>
      <c r="C49" s="21">
        <f>A49-0.001</f>
        <v>8.9000000000000148E-2</v>
      </c>
      <c r="D49" s="22" t="s">
        <v>12</v>
      </c>
      <c r="E49" s="21">
        <f>C49-0.001</f>
        <v>8.8000000000000148E-2</v>
      </c>
      <c r="F49" s="22" t="s">
        <v>12</v>
      </c>
      <c r="G49" s="21">
        <f>E49-0.001</f>
        <v>8.7000000000000147E-2</v>
      </c>
      <c r="H49" s="22" t="s">
        <v>12</v>
      </c>
      <c r="I49" s="21">
        <f>G49-0.001</f>
        <v>8.6000000000000146E-2</v>
      </c>
      <c r="J49" s="22" t="s">
        <v>12</v>
      </c>
      <c r="K49" s="21">
        <f>I49-0.001</f>
        <v>8.5000000000000145E-2</v>
      </c>
      <c r="L49" s="22" t="s">
        <v>12</v>
      </c>
      <c r="M49" s="21">
        <f>K49-0.001</f>
        <v>8.4000000000000144E-2</v>
      </c>
      <c r="N49" s="22" t="s">
        <v>12</v>
      </c>
      <c r="O49" s="21">
        <f>M49-0.001</f>
        <v>8.3000000000000143E-2</v>
      </c>
      <c r="P49" s="22" t="s">
        <v>12</v>
      </c>
      <c r="Q49" s="21">
        <f>O49-0.001</f>
        <v>8.2000000000000142E-2</v>
      </c>
      <c r="R49" s="22" t="s">
        <v>12</v>
      </c>
      <c r="S49" s="21">
        <f>Q49-0.001</f>
        <v>8.1000000000000141E-2</v>
      </c>
      <c r="T49" s="22" t="s">
        <v>12</v>
      </c>
    </row>
    <row r="50" spans="1:20">
      <c r="A50" s="21">
        <f t="shared" ref="A50:A57" si="77">A49-0.01</f>
        <v>8.0000000000000154E-2</v>
      </c>
      <c r="B50" s="22" t="s">
        <v>12</v>
      </c>
      <c r="C50" s="21">
        <f t="shared" ref="C50:C57" si="78">A50-0.001</f>
        <v>7.9000000000000153E-2</v>
      </c>
      <c r="D50" s="22" t="s">
        <v>12</v>
      </c>
      <c r="E50" s="21">
        <f t="shared" ref="E50:E57" si="79">C50-0.001</f>
        <v>7.8000000000000153E-2</v>
      </c>
      <c r="F50" s="22" t="s">
        <v>12</v>
      </c>
      <c r="G50" s="21">
        <f t="shared" ref="G50:G57" si="80">E50-0.001</f>
        <v>7.7000000000000152E-2</v>
      </c>
      <c r="H50" s="22" t="s">
        <v>12</v>
      </c>
      <c r="I50" s="21">
        <f t="shared" ref="I50:I57" si="81">G50-0.001</f>
        <v>7.6000000000000151E-2</v>
      </c>
      <c r="J50" s="22" t="s">
        <v>12</v>
      </c>
      <c r="K50" s="21">
        <f t="shared" ref="K50:K57" si="82">I50-0.001</f>
        <v>7.500000000000015E-2</v>
      </c>
      <c r="L50" s="22" t="s">
        <v>12</v>
      </c>
      <c r="M50" s="21">
        <f t="shared" ref="M50:M57" si="83">K50-0.001</f>
        <v>7.4000000000000149E-2</v>
      </c>
      <c r="N50" s="22" t="s">
        <v>12</v>
      </c>
      <c r="O50" s="21">
        <f t="shared" ref="O50:O57" si="84">M50-0.001</f>
        <v>7.3000000000000148E-2</v>
      </c>
      <c r="P50" s="22" t="s">
        <v>12</v>
      </c>
      <c r="Q50" s="21">
        <f t="shared" ref="Q50:Q57" si="85">O50-0.001</f>
        <v>7.2000000000000147E-2</v>
      </c>
      <c r="R50" s="22" t="s">
        <v>12</v>
      </c>
      <c r="S50" s="21">
        <f t="shared" ref="S50:S57" si="86">Q50-0.001</f>
        <v>7.1000000000000146E-2</v>
      </c>
      <c r="T50" s="22" t="s">
        <v>12</v>
      </c>
    </row>
    <row r="51" spans="1:20">
      <c r="A51" s="21">
        <f t="shared" si="77"/>
        <v>7.0000000000000159E-2</v>
      </c>
      <c r="B51" s="22" t="s">
        <v>12</v>
      </c>
      <c r="C51" s="21">
        <f t="shared" si="78"/>
        <v>6.9000000000000158E-2</v>
      </c>
      <c r="D51" s="22" t="s">
        <v>12</v>
      </c>
      <c r="E51" s="21">
        <f t="shared" si="79"/>
        <v>6.8000000000000158E-2</v>
      </c>
      <c r="F51" s="22" t="s">
        <v>12</v>
      </c>
      <c r="G51" s="21">
        <f t="shared" si="80"/>
        <v>6.7000000000000157E-2</v>
      </c>
      <c r="H51" s="22" t="s">
        <v>12</v>
      </c>
      <c r="I51" s="21">
        <f t="shared" si="81"/>
        <v>6.6000000000000156E-2</v>
      </c>
      <c r="J51" s="22" t="s">
        <v>12</v>
      </c>
      <c r="K51" s="21">
        <f t="shared" si="82"/>
        <v>6.5000000000000155E-2</v>
      </c>
      <c r="L51" s="22" t="s">
        <v>12</v>
      </c>
      <c r="M51" s="21">
        <f t="shared" si="83"/>
        <v>6.4000000000000154E-2</v>
      </c>
      <c r="N51" s="22" t="s">
        <v>12</v>
      </c>
      <c r="O51" s="21">
        <f t="shared" si="84"/>
        <v>6.3000000000000153E-2</v>
      </c>
      <c r="P51" s="22" t="s">
        <v>12</v>
      </c>
      <c r="Q51" s="21">
        <f t="shared" si="85"/>
        <v>6.2000000000000152E-2</v>
      </c>
      <c r="R51" s="22" t="s">
        <v>12</v>
      </c>
      <c r="S51" s="21">
        <f t="shared" si="86"/>
        <v>6.1000000000000151E-2</v>
      </c>
      <c r="T51" s="22" t="s">
        <v>12</v>
      </c>
    </row>
    <row r="52" spans="1:20">
      <c r="A52" s="21">
        <f t="shared" si="77"/>
        <v>6.0000000000000157E-2</v>
      </c>
      <c r="B52" s="22" t="s">
        <v>12</v>
      </c>
      <c r="C52" s="21">
        <f t="shared" si="78"/>
        <v>5.9000000000000156E-2</v>
      </c>
      <c r="D52" s="22" t="s">
        <v>12</v>
      </c>
      <c r="E52" s="21">
        <f t="shared" si="79"/>
        <v>5.8000000000000156E-2</v>
      </c>
      <c r="F52" s="22" t="s">
        <v>12</v>
      </c>
      <c r="G52" s="21">
        <f t="shared" si="80"/>
        <v>5.7000000000000155E-2</v>
      </c>
      <c r="H52" s="22" t="s">
        <v>12</v>
      </c>
      <c r="I52" s="21">
        <f t="shared" si="81"/>
        <v>5.6000000000000154E-2</v>
      </c>
      <c r="J52" s="22" t="s">
        <v>12</v>
      </c>
      <c r="K52" s="21">
        <f t="shared" si="82"/>
        <v>5.5000000000000153E-2</v>
      </c>
      <c r="L52" s="22" t="s">
        <v>12</v>
      </c>
      <c r="M52" s="21">
        <f t="shared" si="83"/>
        <v>5.4000000000000152E-2</v>
      </c>
      <c r="N52" s="22" t="s">
        <v>12</v>
      </c>
      <c r="O52" s="21">
        <f t="shared" si="84"/>
        <v>5.3000000000000151E-2</v>
      </c>
      <c r="P52" s="22" t="s">
        <v>12</v>
      </c>
      <c r="Q52" s="21">
        <f t="shared" si="85"/>
        <v>5.200000000000015E-2</v>
      </c>
      <c r="R52" s="22" t="s">
        <v>12</v>
      </c>
      <c r="S52" s="21">
        <f t="shared" si="86"/>
        <v>5.1000000000000149E-2</v>
      </c>
      <c r="T52" s="22" t="s">
        <v>12</v>
      </c>
    </row>
    <row r="53" spans="1:20">
      <c r="A53" s="21">
        <f t="shared" si="77"/>
        <v>5.0000000000000155E-2</v>
      </c>
      <c r="B53" s="22" t="s">
        <v>12</v>
      </c>
      <c r="C53" s="21">
        <f t="shared" si="78"/>
        <v>4.9000000000000155E-2</v>
      </c>
      <c r="D53" s="22" t="s">
        <v>12</v>
      </c>
      <c r="E53" s="21">
        <f t="shared" si="79"/>
        <v>4.8000000000000154E-2</v>
      </c>
      <c r="F53" s="22" t="s">
        <v>12</v>
      </c>
      <c r="G53" s="21">
        <f t="shared" si="80"/>
        <v>4.7000000000000153E-2</v>
      </c>
      <c r="H53" s="22" t="s">
        <v>12</v>
      </c>
      <c r="I53" s="21">
        <f t="shared" si="81"/>
        <v>4.6000000000000152E-2</v>
      </c>
      <c r="J53" s="22" t="s">
        <v>12</v>
      </c>
      <c r="K53" s="21">
        <f t="shared" si="82"/>
        <v>4.5000000000000151E-2</v>
      </c>
      <c r="L53" s="22" t="s">
        <v>12</v>
      </c>
      <c r="M53" s="21">
        <f t="shared" si="83"/>
        <v>4.400000000000015E-2</v>
      </c>
      <c r="N53" s="22" t="s">
        <v>12</v>
      </c>
      <c r="O53" s="21">
        <f t="shared" si="84"/>
        <v>4.3000000000000149E-2</v>
      </c>
      <c r="P53" s="22" t="s">
        <v>12</v>
      </c>
      <c r="Q53" s="21">
        <f t="shared" si="85"/>
        <v>4.2000000000000148E-2</v>
      </c>
      <c r="R53" s="22" t="s">
        <v>12</v>
      </c>
      <c r="S53" s="21">
        <f t="shared" si="86"/>
        <v>4.1000000000000147E-2</v>
      </c>
      <c r="T53" s="22" t="s">
        <v>12</v>
      </c>
    </row>
    <row r="54" spans="1:20">
      <c r="A54" s="21">
        <f t="shared" si="77"/>
        <v>4.0000000000000153E-2</v>
      </c>
      <c r="B54" s="22" t="s">
        <v>12</v>
      </c>
      <c r="C54" s="21">
        <f t="shared" si="78"/>
        <v>3.9000000000000153E-2</v>
      </c>
      <c r="D54" s="22" t="s">
        <v>12</v>
      </c>
      <c r="E54" s="21">
        <f t="shared" si="79"/>
        <v>3.8000000000000152E-2</v>
      </c>
      <c r="F54" s="22" t="s">
        <v>12</v>
      </c>
      <c r="G54" s="21">
        <f t="shared" si="80"/>
        <v>3.7000000000000151E-2</v>
      </c>
      <c r="H54" s="22" t="s">
        <v>12</v>
      </c>
      <c r="I54" s="21">
        <f t="shared" si="81"/>
        <v>3.600000000000015E-2</v>
      </c>
      <c r="J54" s="22" t="s">
        <v>12</v>
      </c>
      <c r="K54" s="21">
        <f t="shared" si="82"/>
        <v>3.5000000000000149E-2</v>
      </c>
      <c r="L54" s="22" t="s">
        <v>12</v>
      </c>
      <c r="M54" s="21">
        <f t="shared" si="83"/>
        <v>3.4000000000000148E-2</v>
      </c>
      <c r="N54" s="22" t="s">
        <v>12</v>
      </c>
      <c r="O54" s="21">
        <f t="shared" si="84"/>
        <v>3.3000000000000147E-2</v>
      </c>
      <c r="P54" s="22" t="s">
        <v>12</v>
      </c>
      <c r="Q54" s="21">
        <f t="shared" si="85"/>
        <v>3.2000000000000146E-2</v>
      </c>
      <c r="R54" s="22" t="s">
        <v>12</v>
      </c>
      <c r="S54" s="21">
        <f t="shared" si="86"/>
        <v>3.1000000000000145E-2</v>
      </c>
      <c r="T54" s="22" t="s">
        <v>12</v>
      </c>
    </row>
    <row r="55" spans="1:20">
      <c r="A55" s="21">
        <f t="shared" si="77"/>
        <v>3.0000000000000152E-2</v>
      </c>
      <c r="B55" s="22" t="s">
        <v>12</v>
      </c>
      <c r="C55" s="21">
        <f t="shared" si="78"/>
        <v>2.9000000000000151E-2</v>
      </c>
      <c r="D55" s="22" t="s">
        <v>12</v>
      </c>
      <c r="E55" s="21">
        <f t="shared" si="79"/>
        <v>2.800000000000015E-2</v>
      </c>
      <c r="F55" s="22" t="s">
        <v>12</v>
      </c>
      <c r="G55" s="21">
        <f t="shared" si="80"/>
        <v>2.7000000000000149E-2</v>
      </c>
      <c r="H55" s="22" t="s">
        <v>12</v>
      </c>
      <c r="I55" s="21">
        <f t="shared" si="81"/>
        <v>2.6000000000000148E-2</v>
      </c>
      <c r="J55" s="22" t="s">
        <v>12</v>
      </c>
      <c r="K55" s="21">
        <f t="shared" si="82"/>
        <v>2.5000000000000147E-2</v>
      </c>
      <c r="L55" s="22" t="s">
        <v>12</v>
      </c>
      <c r="M55" s="21">
        <f t="shared" si="83"/>
        <v>2.4000000000000146E-2</v>
      </c>
      <c r="N55" s="22" t="s">
        <v>12</v>
      </c>
      <c r="O55" s="21">
        <f t="shared" si="84"/>
        <v>2.3000000000000145E-2</v>
      </c>
      <c r="P55" s="22" t="s">
        <v>12</v>
      </c>
      <c r="Q55" s="21">
        <f t="shared" si="85"/>
        <v>2.2000000000000144E-2</v>
      </c>
      <c r="R55" s="22" t="s">
        <v>12</v>
      </c>
      <c r="S55" s="21">
        <f t="shared" si="86"/>
        <v>2.1000000000000144E-2</v>
      </c>
      <c r="T55" s="22" t="s">
        <v>12</v>
      </c>
    </row>
    <row r="56" spans="1:20">
      <c r="A56" s="21">
        <f t="shared" si="77"/>
        <v>2.000000000000015E-2</v>
      </c>
      <c r="B56" s="22" t="s">
        <v>12</v>
      </c>
      <c r="C56" s="21">
        <f t="shared" si="78"/>
        <v>1.9000000000000149E-2</v>
      </c>
      <c r="D56" s="22" t="s">
        <v>12</v>
      </c>
      <c r="E56" s="21">
        <f t="shared" si="79"/>
        <v>1.8000000000000148E-2</v>
      </c>
      <c r="F56" s="22" t="s">
        <v>12</v>
      </c>
      <c r="G56" s="21">
        <f t="shared" si="80"/>
        <v>1.7000000000000147E-2</v>
      </c>
      <c r="H56" s="22" t="s">
        <v>12</v>
      </c>
      <c r="I56" s="21">
        <f t="shared" si="81"/>
        <v>1.6000000000000146E-2</v>
      </c>
      <c r="J56" s="22" t="s">
        <v>12</v>
      </c>
      <c r="K56" s="21">
        <f t="shared" si="82"/>
        <v>1.5000000000000145E-2</v>
      </c>
      <c r="L56" s="22" t="s">
        <v>12</v>
      </c>
      <c r="M56" s="21">
        <f t="shared" si="83"/>
        <v>1.4000000000000144E-2</v>
      </c>
      <c r="N56" s="22" t="s">
        <v>12</v>
      </c>
      <c r="O56" s="21">
        <f t="shared" si="84"/>
        <v>1.3000000000000143E-2</v>
      </c>
      <c r="P56" s="22" t="s">
        <v>12</v>
      </c>
      <c r="Q56" s="21">
        <f t="shared" si="85"/>
        <v>1.2000000000000142E-2</v>
      </c>
      <c r="R56" s="22" t="s">
        <v>12</v>
      </c>
      <c r="S56" s="21">
        <f t="shared" si="86"/>
        <v>1.1000000000000142E-2</v>
      </c>
      <c r="T56" s="22" t="s">
        <v>12</v>
      </c>
    </row>
    <row r="57" spans="1:20">
      <c r="A57" s="21">
        <f t="shared" si="77"/>
        <v>1.0000000000000149E-2</v>
      </c>
      <c r="B57" s="22" t="s">
        <v>12</v>
      </c>
      <c r="C57" s="21">
        <f t="shared" si="78"/>
        <v>9.0000000000001502E-3</v>
      </c>
      <c r="D57" s="22" t="s">
        <v>12</v>
      </c>
      <c r="E57" s="21">
        <f t="shared" si="79"/>
        <v>8.0000000000001494E-3</v>
      </c>
      <c r="F57" s="22" t="s">
        <v>12</v>
      </c>
      <c r="G57" s="21">
        <f t="shared" si="80"/>
        <v>7.0000000000001493E-3</v>
      </c>
      <c r="H57" s="22" t="s">
        <v>12</v>
      </c>
      <c r="I57" s="21">
        <f t="shared" si="81"/>
        <v>6.0000000000001493E-3</v>
      </c>
      <c r="J57" s="22" t="s">
        <v>12</v>
      </c>
      <c r="K57" s="21">
        <f t="shared" si="82"/>
        <v>5.0000000000001493E-3</v>
      </c>
      <c r="L57" s="22" t="s">
        <v>12</v>
      </c>
      <c r="M57" s="21">
        <f t="shared" si="83"/>
        <v>4.0000000000001493E-3</v>
      </c>
      <c r="N57" s="22" t="s">
        <v>12</v>
      </c>
      <c r="O57" s="21">
        <f t="shared" si="84"/>
        <v>3.0000000000001492E-3</v>
      </c>
      <c r="P57" s="22" t="s">
        <v>12</v>
      </c>
      <c r="Q57" s="21">
        <f t="shared" si="85"/>
        <v>2.0000000000001492E-3</v>
      </c>
      <c r="R57" s="22" t="s">
        <v>12</v>
      </c>
      <c r="S57" s="21">
        <f t="shared" si="86"/>
        <v>1.0000000000001492E-3</v>
      </c>
      <c r="T57" s="22" t="s">
        <v>12</v>
      </c>
    </row>
    <row r="58" spans="1:20">
      <c r="A58" s="46">
        <f>A57-0.001</f>
        <v>9.0000000000001502E-3</v>
      </c>
      <c r="B58" s="24" t="s">
        <v>12</v>
      </c>
      <c r="C58" s="46">
        <f>A58-0.0001</f>
        <v>8.9000000000001508E-3</v>
      </c>
      <c r="D58" s="47" t="s">
        <v>12</v>
      </c>
      <c r="E58" s="46">
        <f>C58-0.0001</f>
        <v>8.8000000000001515E-3</v>
      </c>
      <c r="F58" s="47" t="s">
        <v>12</v>
      </c>
      <c r="G58" s="46">
        <f>E58-0.0001</f>
        <v>8.7000000000001521E-3</v>
      </c>
      <c r="H58" s="47" t="s">
        <v>12</v>
      </c>
      <c r="I58" s="46">
        <f>G58-0.0001</f>
        <v>8.6000000000001527E-3</v>
      </c>
      <c r="J58" s="47" t="s">
        <v>12</v>
      </c>
      <c r="K58" s="46">
        <f>I58-0.0001</f>
        <v>8.5000000000001533E-3</v>
      </c>
      <c r="L58" s="47" t="s">
        <v>12</v>
      </c>
      <c r="M58" s="46">
        <f>K58-0.0001</f>
        <v>8.4000000000001539E-3</v>
      </c>
      <c r="N58" s="47" t="s">
        <v>12</v>
      </c>
      <c r="O58" s="46">
        <f>M58-0.0001</f>
        <v>8.3000000000001545E-3</v>
      </c>
      <c r="P58" s="47" t="s">
        <v>12</v>
      </c>
      <c r="Q58" s="46">
        <f>O58-0.0001</f>
        <v>8.2000000000001551E-3</v>
      </c>
      <c r="R58" s="47" t="s">
        <v>12</v>
      </c>
      <c r="S58" s="46">
        <f>Q58-0.0001</f>
        <v>8.1000000000001557E-3</v>
      </c>
      <c r="T58" s="47" t="s">
        <v>12</v>
      </c>
    </row>
    <row r="59" spans="1:20">
      <c r="A59" s="48">
        <f>A58-0.001</f>
        <v>8.0000000000001494E-3</v>
      </c>
      <c r="B59" s="49" t="s">
        <v>11</v>
      </c>
      <c r="C59" s="48">
        <f>A59-0.0001</f>
        <v>7.90000000000015E-3</v>
      </c>
      <c r="D59" s="49" t="s">
        <v>11</v>
      </c>
      <c r="E59" s="48">
        <f>C59-0.0001</f>
        <v>7.8000000000001497E-3</v>
      </c>
      <c r="F59" s="49" t="s">
        <v>11</v>
      </c>
      <c r="G59" s="48">
        <f>E59-0.0001</f>
        <v>7.7000000000001494E-3</v>
      </c>
      <c r="H59" s="49" t="s">
        <v>11</v>
      </c>
      <c r="I59" s="48">
        <f>G59-0.0001</f>
        <v>7.6000000000001492E-3</v>
      </c>
      <c r="J59" s="49" t="s">
        <v>11</v>
      </c>
      <c r="K59" s="48">
        <f>I59-0.0001</f>
        <v>7.5000000000001489E-3</v>
      </c>
      <c r="L59" s="49" t="s">
        <v>11</v>
      </c>
      <c r="M59" s="48">
        <f>K59-0.0001</f>
        <v>7.4000000000001486E-3</v>
      </c>
      <c r="N59" s="49" t="s">
        <v>11</v>
      </c>
      <c r="O59" s="48">
        <f>M59-0.0001</f>
        <v>7.3000000000001484E-3</v>
      </c>
      <c r="P59" s="49" t="s">
        <v>11</v>
      </c>
      <c r="Q59" s="48">
        <f>O59-0.0001</f>
        <v>7.2000000000001481E-3</v>
      </c>
      <c r="R59" s="49" t="s">
        <v>11</v>
      </c>
      <c r="S59" s="48">
        <f>Q59-0.0001</f>
        <v>7.1000000000001479E-3</v>
      </c>
      <c r="T59" s="49" t="s">
        <v>11</v>
      </c>
    </row>
    <row r="60" spans="1:20">
      <c r="A60" s="48">
        <f t="shared" ref="A60:A66" si="87">A59-0.001</f>
        <v>7.0000000000001493E-3</v>
      </c>
      <c r="B60" s="49" t="s">
        <v>11</v>
      </c>
      <c r="C60" s="48">
        <f t="shared" ref="C60:C66" si="88">A60-0.0001</f>
        <v>6.9000000000001491E-3</v>
      </c>
      <c r="D60" s="49" t="s">
        <v>11</v>
      </c>
      <c r="E60" s="48">
        <f t="shared" ref="E60:E66" si="89">C60-0.0001</f>
        <v>6.8000000000001488E-3</v>
      </c>
      <c r="F60" s="49" t="s">
        <v>11</v>
      </c>
      <c r="G60" s="48">
        <f t="shared" ref="G60:G66" si="90">E60-0.0001</f>
        <v>6.7000000000001485E-3</v>
      </c>
      <c r="H60" s="49" t="s">
        <v>11</v>
      </c>
      <c r="I60" s="48">
        <f t="shared" ref="I60:I66" si="91">G60-0.0001</f>
        <v>6.6000000000001483E-3</v>
      </c>
      <c r="J60" s="49" t="s">
        <v>11</v>
      </c>
      <c r="K60" s="48">
        <f t="shared" ref="K60:K66" si="92">I60-0.0001</f>
        <v>6.500000000000148E-3</v>
      </c>
      <c r="L60" s="49" t="s">
        <v>11</v>
      </c>
      <c r="M60" s="48">
        <f t="shared" ref="M60:M66" si="93">K60-0.0001</f>
        <v>6.4000000000001478E-3</v>
      </c>
      <c r="N60" s="49" t="s">
        <v>11</v>
      </c>
      <c r="O60" s="48">
        <f t="shared" ref="O60:O66" si="94">M60-0.0001</f>
        <v>6.3000000000001475E-3</v>
      </c>
      <c r="P60" s="49" t="s">
        <v>11</v>
      </c>
      <c r="Q60" s="48">
        <f t="shared" ref="Q60:Q66" si="95">O60-0.0001</f>
        <v>6.2000000000001472E-3</v>
      </c>
      <c r="R60" s="49" t="s">
        <v>11</v>
      </c>
      <c r="S60" s="48">
        <f t="shared" ref="S60:S66" si="96">Q60-0.0001</f>
        <v>6.100000000000147E-3</v>
      </c>
      <c r="T60" s="49" t="s">
        <v>11</v>
      </c>
    </row>
    <row r="61" spans="1:20">
      <c r="A61" s="48">
        <f t="shared" si="87"/>
        <v>6.0000000000001493E-3</v>
      </c>
      <c r="B61" s="49" t="s">
        <v>11</v>
      </c>
      <c r="C61" s="48">
        <f t="shared" si="88"/>
        <v>5.900000000000149E-3</v>
      </c>
      <c r="D61" s="49" t="s">
        <v>11</v>
      </c>
      <c r="E61" s="48">
        <f t="shared" si="89"/>
        <v>5.8000000000001488E-3</v>
      </c>
      <c r="F61" s="49" t="s">
        <v>11</v>
      </c>
      <c r="G61" s="48">
        <f t="shared" si="90"/>
        <v>5.7000000000001485E-3</v>
      </c>
      <c r="H61" s="49" t="s">
        <v>11</v>
      </c>
      <c r="I61" s="48">
        <f t="shared" si="91"/>
        <v>5.6000000000001483E-3</v>
      </c>
      <c r="J61" s="49" t="s">
        <v>11</v>
      </c>
      <c r="K61" s="48">
        <f t="shared" si="92"/>
        <v>5.500000000000148E-3</v>
      </c>
      <c r="L61" s="49" t="s">
        <v>11</v>
      </c>
      <c r="M61" s="48">
        <f t="shared" si="93"/>
        <v>5.4000000000001477E-3</v>
      </c>
      <c r="N61" s="49" t="s">
        <v>11</v>
      </c>
      <c r="O61" s="48">
        <f t="shared" si="94"/>
        <v>5.3000000000001475E-3</v>
      </c>
      <c r="P61" s="49" t="s">
        <v>11</v>
      </c>
      <c r="Q61" s="48">
        <f t="shared" si="95"/>
        <v>5.2000000000001472E-3</v>
      </c>
      <c r="R61" s="49" t="s">
        <v>11</v>
      </c>
      <c r="S61" s="48">
        <f t="shared" si="96"/>
        <v>5.100000000000147E-3</v>
      </c>
      <c r="T61" s="49" t="s">
        <v>11</v>
      </c>
    </row>
    <row r="62" spans="1:20">
      <c r="A62" s="48">
        <f t="shared" si="87"/>
        <v>5.0000000000001493E-3</v>
      </c>
      <c r="B62" s="49" t="s">
        <v>11</v>
      </c>
      <c r="C62" s="48">
        <f t="shared" si="88"/>
        <v>4.900000000000149E-3</v>
      </c>
      <c r="D62" s="49" t="s">
        <v>11</v>
      </c>
      <c r="E62" s="48">
        <f t="shared" si="89"/>
        <v>4.8000000000001488E-3</v>
      </c>
      <c r="F62" s="49" t="s">
        <v>11</v>
      </c>
      <c r="G62" s="48">
        <f t="shared" si="90"/>
        <v>4.7000000000001485E-3</v>
      </c>
      <c r="H62" s="49" t="s">
        <v>11</v>
      </c>
      <c r="I62" s="48">
        <f t="shared" si="91"/>
        <v>4.6000000000001482E-3</v>
      </c>
      <c r="J62" s="49" t="s">
        <v>11</v>
      </c>
      <c r="K62" s="48">
        <f t="shared" si="92"/>
        <v>4.500000000000148E-3</v>
      </c>
      <c r="L62" s="49" t="s">
        <v>11</v>
      </c>
      <c r="M62" s="48">
        <f t="shared" si="93"/>
        <v>4.4000000000001477E-3</v>
      </c>
      <c r="N62" s="49" t="s">
        <v>11</v>
      </c>
      <c r="O62" s="48">
        <f t="shared" si="94"/>
        <v>4.3000000000001475E-3</v>
      </c>
      <c r="P62" s="49" t="s">
        <v>11</v>
      </c>
      <c r="Q62" s="48">
        <f t="shared" si="95"/>
        <v>4.2000000000001472E-3</v>
      </c>
      <c r="R62" s="49" t="s">
        <v>11</v>
      </c>
      <c r="S62" s="48">
        <f t="shared" si="96"/>
        <v>4.1000000000001469E-3</v>
      </c>
      <c r="T62" s="49" t="s">
        <v>11</v>
      </c>
    </row>
    <row r="63" spans="1:20">
      <c r="A63" s="48">
        <f t="shared" si="87"/>
        <v>4.0000000000001493E-3</v>
      </c>
      <c r="B63" s="49" t="s">
        <v>11</v>
      </c>
      <c r="C63" s="48">
        <f t="shared" si="88"/>
        <v>3.9000000000001494E-3</v>
      </c>
      <c r="D63" s="49" t="s">
        <v>11</v>
      </c>
      <c r="E63" s="48">
        <f t="shared" si="89"/>
        <v>3.8000000000001496E-3</v>
      </c>
      <c r="F63" s="49" t="s">
        <v>11</v>
      </c>
      <c r="G63" s="48">
        <f t="shared" si="90"/>
        <v>3.7000000000001498E-3</v>
      </c>
      <c r="H63" s="49" t="s">
        <v>11</v>
      </c>
      <c r="I63" s="48">
        <f t="shared" si="91"/>
        <v>3.60000000000015E-3</v>
      </c>
      <c r="J63" s="49" t="s">
        <v>11</v>
      </c>
      <c r="K63" s="48">
        <f t="shared" si="92"/>
        <v>3.5000000000001501E-3</v>
      </c>
      <c r="L63" s="49" t="s">
        <v>11</v>
      </c>
      <c r="M63" s="48">
        <f t="shared" si="93"/>
        <v>3.4000000000001503E-3</v>
      </c>
      <c r="N63" s="49" t="s">
        <v>11</v>
      </c>
      <c r="O63" s="48">
        <f t="shared" si="94"/>
        <v>3.3000000000001505E-3</v>
      </c>
      <c r="P63" s="49" t="s">
        <v>11</v>
      </c>
      <c r="Q63" s="48">
        <f t="shared" si="95"/>
        <v>3.2000000000001506E-3</v>
      </c>
      <c r="R63" s="49" t="s">
        <v>11</v>
      </c>
      <c r="S63" s="48">
        <f t="shared" si="96"/>
        <v>3.1000000000001508E-3</v>
      </c>
      <c r="T63" s="49" t="s">
        <v>11</v>
      </c>
    </row>
    <row r="64" spans="1:20">
      <c r="A64" s="48">
        <f t="shared" si="87"/>
        <v>3.0000000000001492E-3</v>
      </c>
      <c r="B64" s="49" t="s">
        <v>11</v>
      </c>
      <c r="C64" s="48">
        <f t="shared" si="88"/>
        <v>2.9000000000001494E-3</v>
      </c>
      <c r="D64" s="49" t="s">
        <v>11</v>
      </c>
      <c r="E64" s="48">
        <f t="shared" si="89"/>
        <v>2.8000000000001496E-3</v>
      </c>
      <c r="F64" s="49" t="s">
        <v>11</v>
      </c>
      <c r="G64" s="48">
        <f t="shared" si="90"/>
        <v>2.7000000000001498E-3</v>
      </c>
      <c r="H64" s="49" t="s">
        <v>11</v>
      </c>
      <c r="I64" s="48">
        <f t="shared" si="91"/>
        <v>2.6000000000001499E-3</v>
      </c>
      <c r="J64" s="49" t="s">
        <v>11</v>
      </c>
      <c r="K64" s="48">
        <f t="shared" si="92"/>
        <v>2.5000000000001501E-3</v>
      </c>
      <c r="L64" s="49" t="s">
        <v>11</v>
      </c>
      <c r="M64" s="48">
        <f t="shared" si="93"/>
        <v>2.4000000000001503E-3</v>
      </c>
      <c r="N64" s="49" t="s">
        <v>11</v>
      </c>
      <c r="O64" s="48">
        <f t="shared" si="94"/>
        <v>2.3000000000001504E-3</v>
      </c>
      <c r="P64" s="49" t="s">
        <v>11</v>
      </c>
      <c r="Q64" s="48">
        <f t="shared" si="95"/>
        <v>2.2000000000001506E-3</v>
      </c>
      <c r="R64" s="49" t="s">
        <v>11</v>
      </c>
      <c r="S64" s="48">
        <f t="shared" si="96"/>
        <v>2.1000000000001508E-3</v>
      </c>
      <c r="T64" s="49" t="s">
        <v>11</v>
      </c>
    </row>
    <row r="65" spans="1:22">
      <c r="A65" s="48">
        <f t="shared" si="87"/>
        <v>2.0000000000001492E-3</v>
      </c>
      <c r="B65" s="49" t="s">
        <v>11</v>
      </c>
      <c r="C65" s="48">
        <f t="shared" si="88"/>
        <v>1.9000000000001492E-3</v>
      </c>
      <c r="D65" s="49" t="s">
        <v>11</v>
      </c>
      <c r="E65" s="48">
        <f t="shared" si="89"/>
        <v>1.8000000000001491E-3</v>
      </c>
      <c r="F65" s="49" t="s">
        <v>11</v>
      </c>
      <c r="G65" s="48">
        <f t="shared" si="90"/>
        <v>1.7000000000001491E-3</v>
      </c>
      <c r="H65" s="49" t="s">
        <v>11</v>
      </c>
      <c r="I65" s="48">
        <f t="shared" si="91"/>
        <v>1.600000000000149E-3</v>
      </c>
      <c r="J65" s="49" t="s">
        <v>11</v>
      </c>
      <c r="K65" s="48">
        <f t="shared" si="92"/>
        <v>1.500000000000149E-3</v>
      </c>
      <c r="L65" s="49" t="s">
        <v>11</v>
      </c>
      <c r="M65" s="48">
        <f t="shared" si="93"/>
        <v>1.400000000000149E-3</v>
      </c>
      <c r="N65" s="49" t="s">
        <v>11</v>
      </c>
      <c r="O65" s="48">
        <f t="shared" si="94"/>
        <v>1.3000000000001489E-3</v>
      </c>
      <c r="P65" s="49" t="s">
        <v>11</v>
      </c>
      <c r="Q65" s="48">
        <f t="shared" si="95"/>
        <v>1.2000000000001489E-3</v>
      </c>
      <c r="R65" s="49" t="s">
        <v>11</v>
      </c>
      <c r="S65" s="48">
        <f t="shared" si="96"/>
        <v>1.1000000000001488E-3</v>
      </c>
      <c r="T65" s="49" t="s">
        <v>11</v>
      </c>
    </row>
    <row r="66" spans="1:22">
      <c r="A66" s="48">
        <f t="shared" si="87"/>
        <v>1.0000000000001492E-3</v>
      </c>
      <c r="B66" s="49" t="s">
        <v>11</v>
      </c>
      <c r="C66" s="48">
        <f t="shared" si="88"/>
        <v>9.0000000000014916E-4</v>
      </c>
      <c r="D66" s="49" t="s">
        <v>11</v>
      </c>
      <c r="E66" s="48">
        <f t="shared" si="89"/>
        <v>8.0000000000014912E-4</v>
      </c>
      <c r="F66" s="49" t="s">
        <v>11</v>
      </c>
      <c r="G66" s="48">
        <f t="shared" si="90"/>
        <v>7.0000000000014907E-4</v>
      </c>
      <c r="H66" s="49" t="s">
        <v>11</v>
      </c>
      <c r="I66" s="48">
        <f t="shared" si="91"/>
        <v>6.0000000000014903E-4</v>
      </c>
      <c r="J66" s="49" t="s">
        <v>11</v>
      </c>
      <c r="K66" s="48">
        <f t="shared" si="92"/>
        <v>5.0000000000014898E-4</v>
      </c>
      <c r="L66" s="49" t="s">
        <v>11</v>
      </c>
      <c r="M66" s="48">
        <f t="shared" si="93"/>
        <v>4.0000000000014899E-4</v>
      </c>
      <c r="N66" s="49" t="s">
        <v>11</v>
      </c>
      <c r="O66" s="48">
        <f t="shared" si="94"/>
        <v>3.00000000000149E-4</v>
      </c>
      <c r="P66" s="49" t="s">
        <v>11</v>
      </c>
      <c r="Q66" s="48">
        <f t="shared" si="95"/>
        <v>2.0000000000014901E-4</v>
      </c>
      <c r="R66" s="49" t="s">
        <v>11</v>
      </c>
      <c r="S66" s="48">
        <f t="shared" si="96"/>
        <v>1.00000000000149E-4</v>
      </c>
      <c r="T66" s="49"/>
    </row>
    <row r="67" spans="1:22">
      <c r="A67" s="25" t="s">
        <v>16</v>
      </c>
    </row>
    <row r="68" spans="1:22" ht="13.5" thickBot="1">
      <c r="U68" s="1"/>
    </row>
    <row r="69" spans="1:22">
      <c r="A69" s="29" t="s">
        <v>17</v>
      </c>
      <c r="B69" s="34" t="s">
        <v>18</v>
      </c>
      <c r="C69" s="35"/>
      <c r="D69" s="35"/>
      <c r="E69" s="36" t="s">
        <v>30</v>
      </c>
      <c r="F69" s="1"/>
      <c r="G69" s="1"/>
      <c r="J69" s="43" t="s">
        <v>21</v>
      </c>
    </row>
    <row r="70" spans="1:22">
      <c r="A70" s="42" t="s">
        <v>17</v>
      </c>
      <c r="B70" s="37" t="s">
        <v>19</v>
      </c>
      <c r="C70" s="1"/>
      <c r="D70" s="1"/>
      <c r="E70" s="38" t="s">
        <v>31</v>
      </c>
      <c r="F70" s="1"/>
      <c r="G70" s="1"/>
      <c r="J70" s="44" t="s">
        <v>21</v>
      </c>
    </row>
    <row r="71" spans="1:22" ht="13.5" thickBot="1">
      <c r="A71" s="42" t="s">
        <v>17</v>
      </c>
      <c r="B71" s="39" t="s">
        <v>24</v>
      </c>
      <c r="C71" s="40"/>
      <c r="D71" s="40"/>
      <c r="E71" s="41">
        <v>0</v>
      </c>
      <c r="G71" s="26" t="str">
        <f>[1]!srLETUNm(E71)</f>
        <v>MeV/(mg/cm2)</v>
      </c>
      <c r="J71" s="44" t="s">
        <v>21</v>
      </c>
    </row>
    <row r="72" spans="1:22">
      <c r="A72" s="42" t="s">
        <v>17</v>
      </c>
      <c r="B72" s="22" t="s">
        <v>20</v>
      </c>
      <c r="E72" s="26" t="str">
        <f>"srim"&amp;E69&amp;"_"&amp;E70</f>
        <v>srim84Kr_Si</v>
      </c>
      <c r="J72" s="44" t="s">
        <v>21</v>
      </c>
      <c r="V72" s="1"/>
    </row>
    <row r="73" spans="1:22">
      <c r="A73" s="42" t="s">
        <v>17</v>
      </c>
      <c r="B73" s="27" t="s">
        <v>25</v>
      </c>
      <c r="E73" s="28" t="str">
        <f>"E2R_"&amp;E69&amp;"_"&amp;E70&amp;"[ ]"</f>
        <v>E2R_84Kr_Si[ ]</v>
      </c>
      <c r="J73" s="44" t="s">
        <v>21</v>
      </c>
    </row>
    <row r="74" spans="1:22">
      <c r="A74" s="42" t="s">
        <v>17</v>
      </c>
      <c r="B74" s="27" t="s">
        <v>26</v>
      </c>
      <c r="E74" s="28" t="str">
        <f>"E2L_"&amp;E69&amp;"_"&amp;E70&amp;"[ ]"</f>
        <v>E2L_84Kr_Si[ ]</v>
      </c>
      <c r="J74" s="44" t="s">
        <v>21</v>
      </c>
    </row>
    <row r="76" spans="1:22">
      <c r="A76" s="16" t="s">
        <v>22</v>
      </c>
      <c r="E76" s="28" t="str">
        <f>$E$73</f>
        <v>E2R_84Kr_Si[ ]</v>
      </c>
      <c r="I76" s="29" t="s">
        <v>23</v>
      </c>
    </row>
    <row r="77" spans="1:22">
      <c r="A77" s="31">
        <f>[1]!srE2Rng($E$72,A16)</f>
        <v>5802</v>
      </c>
      <c r="B77" s="24" t="s">
        <v>12</v>
      </c>
      <c r="C77" s="31">
        <f>[1]!srE2Rng($E$72,C16)</f>
        <v>5737.32</v>
      </c>
      <c r="D77" s="24" t="s">
        <v>12</v>
      </c>
      <c r="E77" s="31">
        <f>[1]!srE2Rng($E$72,E16)</f>
        <v>5672.64</v>
      </c>
      <c r="F77" s="24" t="s">
        <v>12</v>
      </c>
      <c r="G77" s="31">
        <f>[1]!srE2Rng($E$72,G16)</f>
        <v>5607.96</v>
      </c>
      <c r="H77" s="24" t="s">
        <v>12</v>
      </c>
      <c r="I77" s="31">
        <f>[1]!srE2Rng($E$72,I16)</f>
        <v>5543.28</v>
      </c>
      <c r="J77" s="24" t="s">
        <v>12</v>
      </c>
      <c r="K77" s="31">
        <f>[1]!srE2Rng($E$72,K16)</f>
        <v>5478.5999999999995</v>
      </c>
      <c r="L77" s="24" t="s">
        <v>12</v>
      </c>
      <c r="M77" s="31">
        <f>[1]!srE2Rng($E$72,M16)</f>
        <v>5413.92</v>
      </c>
      <c r="N77" s="24" t="s">
        <v>12</v>
      </c>
      <c r="O77" s="31">
        <f>[1]!srE2Rng($E$72,O16)</f>
        <v>5349.24</v>
      </c>
      <c r="P77" s="24" t="s">
        <v>12</v>
      </c>
      <c r="Q77" s="31">
        <f>[1]!srE2Rng($E$72,Q16)</f>
        <v>5288.16</v>
      </c>
      <c r="R77" s="24" t="s">
        <v>12</v>
      </c>
      <c r="S77" s="31">
        <f>[1]!srE2Rng($E$72,S16)</f>
        <v>5227.6799999999994</v>
      </c>
      <c r="T77" s="24" t="s">
        <v>12</v>
      </c>
    </row>
    <row r="78" spans="1:22">
      <c r="A78" s="30">
        <f>[1]!srE2Rng($E$72,A17)</f>
        <v>5167.2</v>
      </c>
      <c r="B78" s="22" t="s">
        <v>12</v>
      </c>
      <c r="C78" s="30">
        <f>[1]!srE2Rng($E$72,C17)</f>
        <v>5106.7199999999993</v>
      </c>
      <c r="D78" s="22" t="s">
        <v>12</v>
      </c>
      <c r="E78" s="30">
        <f>[1]!srE2Rng($E$72,E17)</f>
        <v>5046.24</v>
      </c>
      <c r="F78" s="22" t="s">
        <v>12</v>
      </c>
      <c r="G78" s="30">
        <f>[1]!srE2Rng($E$72,G17)</f>
        <v>4985.7599999999993</v>
      </c>
      <c r="H78" s="22" t="s">
        <v>12</v>
      </c>
      <c r="I78" s="30">
        <f>[1]!srE2Rng($E$72,I17)</f>
        <v>4925.28</v>
      </c>
      <c r="J78" s="22" t="s">
        <v>12</v>
      </c>
      <c r="K78" s="30">
        <f>[1]!srE2Rng($E$72,K17)</f>
        <v>4864.7999999999993</v>
      </c>
      <c r="L78" s="22" t="s">
        <v>12</v>
      </c>
      <c r="M78" s="30">
        <f>[1]!srE2Rng($E$72,M17)</f>
        <v>4804.32</v>
      </c>
      <c r="N78" s="22" t="s">
        <v>12</v>
      </c>
      <c r="O78" s="30">
        <f>[1]!srE2Rng($E$72,O17)</f>
        <v>4743.8399999999992</v>
      </c>
      <c r="P78" s="22" t="s">
        <v>12</v>
      </c>
      <c r="Q78" s="30">
        <f>[1]!srE2Rng($E$72,Q17)</f>
        <v>4683.3599999999997</v>
      </c>
      <c r="R78" s="22" t="s">
        <v>12</v>
      </c>
      <c r="S78" s="30">
        <f>[1]!srE2Rng($E$72,S17)</f>
        <v>4622.8799999999992</v>
      </c>
      <c r="T78" s="22" t="s">
        <v>12</v>
      </c>
    </row>
    <row r="79" spans="1:22">
      <c r="A79" s="30">
        <f>[1]!srE2Rng($E$72,A18)</f>
        <v>4565.5999999999995</v>
      </c>
      <c r="B79" s="22" t="s">
        <v>12</v>
      </c>
      <c r="C79" s="30">
        <f>[1]!srE2Rng($E$72,C18)</f>
        <v>4508.4799999999996</v>
      </c>
      <c r="D79" s="22" t="s">
        <v>12</v>
      </c>
      <c r="E79" s="30">
        <f>[1]!srE2Rng($E$72,E18)</f>
        <v>4451.3599999999997</v>
      </c>
      <c r="F79" s="22" t="s">
        <v>12</v>
      </c>
      <c r="G79" s="30">
        <f>[1]!srE2Rng($E$72,G18)</f>
        <v>4394.24</v>
      </c>
      <c r="H79" s="22" t="s">
        <v>12</v>
      </c>
      <c r="I79" s="30">
        <f>[1]!srE2Rng($E$72,I18)</f>
        <v>4337.12</v>
      </c>
      <c r="J79" s="22" t="s">
        <v>12</v>
      </c>
      <c r="K79" s="30">
        <f>[1]!srE2Rng($E$72,K18)</f>
        <v>4280</v>
      </c>
      <c r="L79" s="22" t="s">
        <v>12</v>
      </c>
      <c r="M79" s="30">
        <f>[1]!srE2Rng($E$72,M18)</f>
        <v>4222.8799999999992</v>
      </c>
      <c r="N79" s="22" t="s">
        <v>12</v>
      </c>
      <c r="O79" s="30">
        <f>[1]!srE2Rng($E$72,O18)</f>
        <v>4165.7599999999993</v>
      </c>
      <c r="P79" s="22" t="s">
        <v>12</v>
      </c>
      <c r="Q79" s="30">
        <f>[1]!srE2Rng($E$72,Q18)</f>
        <v>4108.6399999999994</v>
      </c>
      <c r="R79" s="22" t="s">
        <v>12</v>
      </c>
      <c r="S79" s="30">
        <f>[1]!srE2Rng($E$72,S18)</f>
        <v>4051.52</v>
      </c>
      <c r="T79" s="22" t="s">
        <v>12</v>
      </c>
    </row>
    <row r="80" spans="1:22">
      <c r="A80" s="30">
        <f>[1]!srE2Rng($E$72,A19)</f>
        <v>3994.3999999999996</v>
      </c>
      <c r="B80" s="22" t="s">
        <v>12</v>
      </c>
      <c r="C80" s="30">
        <f>[1]!srE2Rng($E$72,C19)</f>
        <v>3937.48</v>
      </c>
      <c r="D80" s="22" t="s">
        <v>12</v>
      </c>
      <c r="E80" s="30">
        <f>[1]!srE2Rng($E$72,E19)</f>
        <v>3884.56</v>
      </c>
      <c r="F80" s="22" t="s">
        <v>12</v>
      </c>
      <c r="G80" s="30">
        <f>[1]!srE2Rng($E$72,G19)</f>
        <v>3831.64</v>
      </c>
      <c r="H80" s="22" t="s">
        <v>12</v>
      </c>
      <c r="I80" s="30">
        <f>[1]!srE2Rng($E$72,I19)</f>
        <v>3778.72</v>
      </c>
      <c r="J80" s="22" t="s">
        <v>12</v>
      </c>
      <c r="K80" s="30">
        <f>[1]!srE2Rng($E$72,K19)</f>
        <v>3725.8</v>
      </c>
      <c r="L80" s="22" t="s">
        <v>12</v>
      </c>
      <c r="M80" s="30">
        <f>[1]!srE2Rng($E$72,M19)</f>
        <v>3672.88</v>
      </c>
      <c r="N80" s="22" t="s">
        <v>12</v>
      </c>
      <c r="O80" s="30">
        <f>[1]!srE2Rng($E$72,O19)</f>
        <v>3619.96</v>
      </c>
      <c r="P80" s="22" t="s">
        <v>12</v>
      </c>
      <c r="Q80" s="30">
        <f>[1]!srE2Rng($E$72,Q19)</f>
        <v>3567.04</v>
      </c>
      <c r="R80" s="22" t="s">
        <v>12</v>
      </c>
      <c r="S80" s="30">
        <f>[1]!srE2Rng($E$72,S19)</f>
        <v>3514.12</v>
      </c>
      <c r="T80" s="22" t="s">
        <v>12</v>
      </c>
    </row>
    <row r="81" spans="1:20">
      <c r="A81" s="30">
        <f>[1]!srE2Rng($E$72,A20)</f>
        <v>3461.2000000000003</v>
      </c>
      <c r="B81" s="22" t="s">
        <v>12</v>
      </c>
      <c r="C81" s="30">
        <f>[1]!srE2Rng($E$72,C20)</f>
        <v>3408.28</v>
      </c>
      <c r="D81" s="22" t="s">
        <v>12</v>
      </c>
      <c r="E81" s="30">
        <f>[1]!srE2Rng($E$72,E20)</f>
        <v>3355.36</v>
      </c>
      <c r="F81" s="22" t="s">
        <v>12</v>
      </c>
      <c r="G81" s="30">
        <f>[1]!srE2Rng($E$72,G20)</f>
        <v>3302.92</v>
      </c>
      <c r="H81" s="22" t="s">
        <v>12</v>
      </c>
      <c r="I81" s="30">
        <f>[1]!srE2Rng($E$72,I20)</f>
        <v>3253.36</v>
      </c>
      <c r="J81" s="22" t="s">
        <v>12</v>
      </c>
      <c r="K81" s="30">
        <f>[1]!srE2Rng($E$72,K20)</f>
        <v>3203.8</v>
      </c>
      <c r="L81" s="22" t="s">
        <v>12</v>
      </c>
      <c r="M81" s="30">
        <f>[1]!srE2Rng($E$72,M20)</f>
        <v>3154.2400000000002</v>
      </c>
      <c r="N81" s="22" t="s">
        <v>12</v>
      </c>
      <c r="O81" s="30">
        <f>[1]!srE2Rng($E$72,O20)</f>
        <v>3104.6800000000003</v>
      </c>
      <c r="P81" s="22" t="s">
        <v>12</v>
      </c>
      <c r="Q81" s="30">
        <f>[1]!srE2Rng($E$72,Q20)</f>
        <v>3055.12</v>
      </c>
      <c r="R81" s="22" t="s">
        <v>12</v>
      </c>
      <c r="S81" s="30">
        <f>[1]!srE2Rng($E$72,S20)</f>
        <v>3005.56</v>
      </c>
      <c r="T81" s="22" t="s">
        <v>12</v>
      </c>
    </row>
    <row r="82" spans="1:20">
      <c r="A82" s="30">
        <f>[1]!srE2Rng($E$72,A21)</f>
        <v>2956</v>
      </c>
      <c r="B82" s="22" t="s">
        <v>12</v>
      </c>
      <c r="C82" s="30">
        <f>[1]!srE2Rng($E$72,C21)</f>
        <v>2906.44</v>
      </c>
      <c r="D82" s="22" t="s">
        <v>12</v>
      </c>
      <c r="E82" s="30">
        <f>[1]!srE2Rng($E$72,E21)</f>
        <v>2856.88</v>
      </c>
      <c r="F82" s="22" t="s">
        <v>12</v>
      </c>
      <c r="G82" s="30">
        <f>[1]!srE2Rng($E$72,G21)</f>
        <v>2807.3199999999997</v>
      </c>
      <c r="H82" s="22" t="s">
        <v>12</v>
      </c>
      <c r="I82" s="30">
        <f>[1]!srE2Rng($E$72,I21)</f>
        <v>2757.7599999999998</v>
      </c>
      <c r="J82" s="22" t="s">
        <v>12</v>
      </c>
      <c r="K82" s="30">
        <f>[1]!srE2Rng($E$72,K21)</f>
        <v>2709.4</v>
      </c>
      <c r="L82" s="22" t="s">
        <v>12</v>
      </c>
      <c r="M82" s="30">
        <f>[1]!srE2Rng($E$72,M21)</f>
        <v>2664.88</v>
      </c>
      <c r="N82" s="22" t="s">
        <v>12</v>
      </c>
      <c r="O82" s="30">
        <f>[1]!srE2Rng($E$72,O21)</f>
        <v>2620.36</v>
      </c>
      <c r="P82" s="22" t="s">
        <v>12</v>
      </c>
      <c r="Q82" s="30">
        <f>[1]!srE2Rng($E$72,Q21)</f>
        <v>2575.84</v>
      </c>
      <c r="R82" s="22" t="s">
        <v>12</v>
      </c>
      <c r="S82" s="30">
        <f>[1]!srE2Rng($E$72,S21)</f>
        <v>2531.3200000000002</v>
      </c>
      <c r="T82" s="22" t="s">
        <v>12</v>
      </c>
    </row>
    <row r="83" spans="1:20">
      <c r="A83" s="30">
        <f>[1]!srE2Rng($E$72,A22)</f>
        <v>2486.8000000000002</v>
      </c>
      <c r="B83" s="22" t="s">
        <v>12</v>
      </c>
      <c r="C83" s="30">
        <f>[1]!srE2Rng($E$72,C22)</f>
        <v>2442.2800000000002</v>
      </c>
      <c r="D83" s="22" t="s">
        <v>12</v>
      </c>
      <c r="E83" s="30">
        <f>[1]!srE2Rng($E$72,E22)</f>
        <v>2397.7600000000002</v>
      </c>
      <c r="F83" s="22" t="s">
        <v>12</v>
      </c>
      <c r="G83" s="30">
        <f>[1]!srE2Rng($E$72,G22)</f>
        <v>2353.2400000000002</v>
      </c>
      <c r="H83" s="22" t="s">
        <v>12</v>
      </c>
      <c r="I83" s="30">
        <f>[1]!srE2Rng($E$72,I22)</f>
        <v>2308.7200000000003</v>
      </c>
      <c r="J83" s="22" t="s">
        <v>12</v>
      </c>
      <c r="K83" s="30">
        <f>[1]!srE2Rng($E$72,K22)</f>
        <v>2264.2000000000003</v>
      </c>
      <c r="L83" s="22" t="s">
        <v>12</v>
      </c>
      <c r="M83" s="30">
        <f>[1]!srE2Rng($E$72,M22)</f>
        <v>2219.6800000000003</v>
      </c>
      <c r="N83" s="22" t="s">
        <v>12</v>
      </c>
      <c r="O83" s="30">
        <f>[1]!srE2Rng($E$72,O22)</f>
        <v>2176</v>
      </c>
      <c r="P83" s="22" t="s">
        <v>12</v>
      </c>
      <c r="Q83" s="30">
        <f>[1]!srE2Rng($E$72,Q22)</f>
        <v>2134</v>
      </c>
      <c r="R83" s="22" t="s">
        <v>12</v>
      </c>
      <c r="S83" s="30">
        <f>[1]!srE2Rng($E$72,S22)</f>
        <v>2092</v>
      </c>
      <c r="T83" s="22" t="s">
        <v>12</v>
      </c>
    </row>
    <row r="84" spans="1:20">
      <c r="A84" s="30">
        <f>[1]!srE2Rng($E$72,A23)</f>
        <v>2050</v>
      </c>
      <c r="B84" s="22" t="s">
        <v>12</v>
      </c>
      <c r="C84" s="30">
        <f>[1]!srE2Rng($E$72,C23)</f>
        <v>2008</v>
      </c>
      <c r="D84" s="22" t="s">
        <v>12</v>
      </c>
      <c r="E84" s="30">
        <f>[1]!srE2Rng($E$72,E23)</f>
        <v>1966</v>
      </c>
      <c r="F84" s="22" t="s">
        <v>12</v>
      </c>
      <c r="G84" s="30">
        <f>[1]!srE2Rng($E$72,G23)</f>
        <v>1924.64</v>
      </c>
      <c r="H84" s="22" t="s">
        <v>12</v>
      </c>
      <c r="I84" s="30">
        <f>[1]!srE2Rng($E$72,I23)</f>
        <v>1884.32</v>
      </c>
      <c r="J84" s="22" t="s">
        <v>12</v>
      </c>
      <c r="K84" s="30">
        <f>[1]!srE2Rng($E$72,K23)</f>
        <v>1844</v>
      </c>
      <c r="L84" s="22" t="s">
        <v>12</v>
      </c>
      <c r="M84" s="30">
        <f>[1]!srE2Rng($E$72,M23)</f>
        <v>1803.68</v>
      </c>
      <c r="N84" s="22" t="s">
        <v>12</v>
      </c>
      <c r="O84" s="30">
        <f>[1]!srE2Rng($E$72,O23)</f>
        <v>1763.36</v>
      </c>
      <c r="P84" s="22" t="s">
        <v>12</v>
      </c>
      <c r="Q84" s="30">
        <f>[1]!srE2Rng($E$72,Q23)</f>
        <v>1723.04</v>
      </c>
      <c r="R84" s="22" t="s">
        <v>12</v>
      </c>
      <c r="S84" s="30">
        <f>[1]!srE2Rng($E$72,S23)</f>
        <v>1683.4399999999998</v>
      </c>
      <c r="T84" s="22" t="s">
        <v>12</v>
      </c>
    </row>
    <row r="85" spans="1:20">
      <c r="A85" s="30">
        <f>[1]!srE2Rng($E$72,A24)</f>
        <v>1644.8</v>
      </c>
      <c r="B85" s="22" t="s">
        <v>12</v>
      </c>
      <c r="C85" s="30">
        <f>[1]!srE2Rng($E$72,C24)</f>
        <v>1606.1599999999999</v>
      </c>
      <c r="D85" s="22" t="s">
        <v>12</v>
      </c>
      <c r="E85" s="30">
        <f>[1]!srE2Rng($E$72,E24)</f>
        <v>1567.5199999999998</v>
      </c>
      <c r="F85" s="22" t="s">
        <v>12</v>
      </c>
      <c r="G85" s="30">
        <f>[1]!srE2Rng($E$72,G24)</f>
        <v>1528.8799999999999</v>
      </c>
      <c r="H85" s="22" t="s">
        <v>12</v>
      </c>
      <c r="I85" s="30">
        <f>[1]!srE2Rng($E$72,I24)</f>
        <v>1490.2399999999998</v>
      </c>
      <c r="J85" s="22" t="s">
        <v>12</v>
      </c>
      <c r="K85" s="30">
        <f>[1]!srE2Rng($E$72,K24)</f>
        <v>1453.1999999999998</v>
      </c>
      <c r="L85" s="22" t="s">
        <v>12</v>
      </c>
      <c r="M85" s="30">
        <f>[1]!srE2Rng($E$72,M24)</f>
        <v>1417.9199999999998</v>
      </c>
      <c r="N85" s="22" t="s">
        <v>12</v>
      </c>
      <c r="O85" s="30">
        <f>[1]!srE2Rng($E$72,O24)</f>
        <v>1382.6399999999999</v>
      </c>
      <c r="P85" s="22" t="s">
        <v>12</v>
      </c>
      <c r="Q85" s="30">
        <f>[1]!srE2Rng($E$72,Q24)</f>
        <v>1347.36</v>
      </c>
      <c r="R85" s="22" t="s">
        <v>12</v>
      </c>
      <c r="S85" s="30">
        <f>[1]!srE2Rng($E$72,S24)</f>
        <v>1312.08</v>
      </c>
      <c r="T85" s="22" t="s">
        <v>12</v>
      </c>
    </row>
    <row r="86" spans="1:20">
      <c r="A86" s="30">
        <f>[1]!srE2Rng($E$72,A25)</f>
        <v>1276.8</v>
      </c>
      <c r="B86" s="22" t="s">
        <v>12</v>
      </c>
      <c r="C86" s="30">
        <f>[1]!srE2Rng($E$72,C25)</f>
        <v>1243.28</v>
      </c>
      <c r="D86" s="22" t="s">
        <v>12</v>
      </c>
      <c r="E86" s="30">
        <f>[1]!srE2Rng($E$72,E25)</f>
        <v>1211.3599999999999</v>
      </c>
      <c r="F86" s="22" t="s">
        <v>12</v>
      </c>
      <c r="G86" s="30">
        <f>[1]!srE2Rng($E$72,G25)</f>
        <v>1179.44</v>
      </c>
      <c r="H86" s="22" t="s">
        <v>12</v>
      </c>
      <c r="I86" s="30">
        <f>[1]!srE2Rng($E$72,I25)</f>
        <v>1147.52</v>
      </c>
      <c r="J86" s="22" t="s">
        <v>12</v>
      </c>
      <c r="K86" s="30">
        <f>[1]!srE2Rng($E$72,K25)</f>
        <v>1115.6000000000001</v>
      </c>
      <c r="L86" s="22" t="s">
        <v>12</v>
      </c>
      <c r="M86" s="30">
        <f>[1]!srE2Rng($E$72,M25)</f>
        <v>1083.68</v>
      </c>
      <c r="N86" s="22" t="s">
        <v>12</v>
      </c>
      <c r="O86" s="30">
        <f>[1]!srE2Rng($E$72,O25)</f>
        <v>1052.3398400000001</v>
      </c>
      <c r="P86" s="22" t="s">
        <v>12</v>
      </c>
      <c r="Q86" s="30">
        <f>[1]!srE2Rng($E$72,Q25)</f>
        <v>1021.43456</v>
      </c>
      <c r="R86" s="22" t="s">
        <v>12</v>
      </c>
      <c r="S86" s="30">
        <f>[1]!srE2Rng($E$72,S25)</f>
        <v>990.52927999999997</v>
      </c>
      <c r="T86" s="22" t="s">
        <v>12</v>
      </c>
    </row>
    <row r="87" spans="1:20">
      <c r="A87" s="30">
        <f>[1]!srE2Rng($E$72,A26)</f>
        <v>959.62400000000002</v>
      </c>
      <c r="B87" s="22" t="s">
        <v>12</v>
      </c>
      <c r="C87" s="30">
        <f>[1]!srE2Rng($E$72,C26)</f>
        <v>928.71871999999996</v>
      </c>
      <c r="D87" s="22" t="s">
        <v>12</v>
      </c>
      <c r="E87" s="30">
        <f>[1]!srE2Rng($E$72,E26)</f>
        <v>897.8134399999999</v>
      </c>
      <c r="F87" s="22" t="s">
        <v>12</v>
      </c>
      <c r="G87" s="30">
        <f>[1]!srE2Rng($E$72,G26)</f>
        <v>868.2955199999999</v>
      </c>
      <c r="H87" s="22" t="s">
        <v>12</v>
      </c>
      <c r="I87" s="30">
        <f>[1]!srE2Rng($E$72,I26)</f>
        <v>839.63135999999997</v>
      </c>
      <c r="J87" s="22" t="s">
        <v>12</v>
      </c>
      <c r="K87" s="30">
        <f>[1]!srE2Rng($E$72,K26)</f>
        <v>810.96719999999993</v>
      </c>
      <c r="L87" s="22" t="s">
        <v>12</v>
      </c>
      <c r="M87" s="30">
        <f>[1]!srE2Rng($E$72,M26)</f>
        <v>783.11951999999997</v>
      </c>
      <c r="N87" s="22" t="s">
        <v>12</v>
      </c>
      <c r="O87" s="30">
        <f>[1]!srE2Rng($E$72,O26)</f>
        <v>755.72544000000005</v>
      </c>
      <c r="P87" s="22" t="s">
        <v>12</v>
      </c>
      <c r="Q87" s="30">
        <f>[1]!srE2Rng($E$72,Q26)</f>
        <v>728.33136000000013</v>
      </c>
      <c r="R87" s="22" t="s">
        <v>12</v>
      </c>
      <c r="S87" s="30">
        <f>[1]!srE2Rng($E$72,S26)</f>
        <v>701.80192000000011</v>
      </c>
      <c r="T87" s="22" t="s">
        <v>12</v>
      </c>
    </row>
    <row r="88" spans="1:20">
      <c r="A88" s="20">
        <f>[1]!srE2Rng($E$72,A27)</f>
        <v>675.70480000000009</v>
      </c>
      <c r="B88" s="20" t="s">
        <v>12</v>
      </c>
      <c r="C88" s="20">
        <f>[1]!srE2Rng($E$72,C27)</f>
        <v>649.60767999999996</v>
      </c>
      <c r="D88" s="20" t="s">
        <v>12</v>
      </c>
      <c r="E88" s="20">
        <f>[1]!srE2Rng($E$72,E27)</f>
        <v>624.41768000000002</v>
      </c>
      <c r="F88" s="20" t="s">
        <v>12</v>
      </c>
      <c r="G88" s="20">
        <f>[1]!srE2Rng($E$72,G27)</f>
        <v>599.63432</v>
      </c>
      <c r="H88" s="20" t="s">
        <v>12</v>
      </c>
      <c r="I88" s="20">
        <f>[1]!srE2Rng($E$72,I27)</f>
        <v>574.85095999999999</v>
      </c>
      <c r="J88" s="20" t="s">
        <v>12</v>
      </c>
      <c r="K88" s="20">
        <f>[1]!srE2Rng($E$72,K27)</f>
        <v>551.02279999999996</v>
      </c>
      <c r="L88" s="20" t="s">
        <v>12</v>
      </c>
      <c r="M88" s="20">
        <f>[1]!srE2Rng($E$72,M27)</f>
        <v>527.57671999999991</v>
      </c>
      <c r="N88" s="20" t="s">
        <v>12</v>
      </c>
      <c r="O88" s="20">
        <f>[1]!srE2Rng($E$72,O27)</f>
        <v>504.13063999999997</v>
      </c>
      <c r="P88" s="20" t="s">
        <v>12</v>
      </c>
      <c r="Q88" s="20">
        <f>[1]!srE2Rng($E$72,Q27)</f>
        <v>481.68151999999998</v>
      </c>
      <c r="R88" s="20" t="s">
        <v>12</v>
      </c>
      <c r="S88" s="20">
        <f>[1]!srE2Rng($E$72,S27)</f>
        <v>459.58616000000001</v>
      </c>
      <c r="T88" s="20" t="s">
        <v>12</v>
      </c>
    </row>
    <row r="89" spans="1:20">
      <c r="A89" s="20">
        <f>[1]!srE2Rng($E$72,A28)</f>
        <v>437.49079999999998</v>
      </c>
      <c r="B89" s="20" t="s">
        <v>12</v>
      </c>
      <c r="C89" s="20">
        <f>[1]!srE2Rng($E$72,C28)</f>
        <v>416.39640000000003</v>
      </c>
      <c r="D89" s="20" t="s">
        <v>12</v>
      </c>
      <c r="E89" s="20">
        <f>[1]!srE2Rng($E$72,E28)</f>
        <v>395.6148</v>
      </c>
      <c r="F89" s="20" t="s">
        <v>12</v>
      </c>
      <c r="G89" s="20">
        <f>[1]!srE2Rng($E$72,G28)</f>
        <v>374.83320000000003</v>
      </c>
      <c r="H89" s="20" t="s">
        <v>12</v>
      </c>
      <c r="I89" s="20">
        <f>[1]!srE2Rng($E$72,I28)</f>
        <v>355.12080000000003</v>
      </c>
      <c r="J89" s="20" t="s">
        <v>12</v>
      </c>
      <c r="K89" s="20">
        <f>[1]!srE2Rng($E$72,K28)</f>
        <v>335.7</v>
      </c>
      <c r="L89" s="20" t="s">
        <v>12</v>
      </c>
      <c r="M89" s="20">
        <f>[1]!srE2Rng($E$72,M28)</f>
        <v>316.2792</v>
      </c>
      <c r="N89" s="20" t="s">
        <v>12</v>
      </c>
      <c r="O89" s="20">
        <f>[1]!srE2Rng($E$72,O28)</f>
        <v>297.92939999999999</v>
      </c>
      <c r="P89" s="20" t="s">
        <v>12</v>
      </c>
      <c r="Q89" s="20">
        <f>[1]!srE2Rng($E$72,Q28)</f>
        <v>279.83160000000004</v>
      </c>
      <c r="R89" s="20" t="s">
        <v>12</v>
      </c>
      <c r="S89" s="20">
        <f>[1]!srE2Rng($E$72,S28)</f>
        <v>262.12440000000004</v>
      </c>
      <c r="T89" s="20" t="s">
        <v>12</v>
      </c>
    </row>
    <row r="90" spans="1:20">
      <c r="A90" s="20">
        <f>[1]!srE2Rng($E$72,A29)</f>
        <v>245.08800000000002</v>
      </c>
      <c r="B90" s="20" t="s">
        <v>12</v>
      </c>
      <c r="C90" s="20">
        <f>[1]!srE2Rng($E$72,C29)</f>
        <v>228.56199999999998</v>
      </c>
      <c r="D90" s="20" t="s">
        <v>12</v>
      </c>
      <c r="E90" s="20">
        <f>[1]!srE2Rng($E$72,E29)</f>
        <v>212.64400000000001</v>
      </c>
      <c r="F90" s="20" t="s">
        <v>12</v>
      </c>
      <c r="G90" s="20">
        <f>[1]!srE2Rng($E$72,G29)</f>
        <v>197.25879999999998</v>
      </c>
      <c r="H90" s="20" t="s">
        <v>12</v>
      </c>
      <c r="I90" s="20">
        <f>[1]!srE2Rng($E$72,I29)</f>
        <v>182.38239999999999</v>
      </c>
      <c r="J90" s="20" t="s">
        <v>12</v>
      </c>
      <c r="K90" s="20">
        <f>[1]!srE2Rng($E$72,K29)</f>
        <v>168.01599999999999</v>
      </c>
      <c r="L90" s="20" t="s">
        <v>12</v>
      </c>
      <c r="M90" s="20">
        <f>[1]!srE2Rng($E$72,M29)</f>
        <v>154.15479999999999</v>
      </c>
      <c r="N90" s="20" t="s">
        <v>12</v>
      </c>
      <c r="O90" s="20">
        <f>[1]!srE2Rng($E$72,O29)</f>
        <v>140.78919999999999</v>
      </c>
      <c r="P90" s="20" t="s">
        <v>12</v>
      </c>
      <c r="Q90" s="20">
        <f>[1]!srE2Rng($E$72,Q29)</f>
        <v>127.9708</v>
      </c>
      <c r="R90" s="20" t="s">
        <v>12</v>
      </c>
      <c r="S90" s="20">
        <f>[1]!srE2Rng($E$72,S29)</f>
        <v>115.6996</v>
      </c>
      <c r="T90" s="20" t="s">
        <v>12</v>
      </c>
    </row>
    <row r="91" spans="1:20">
      <c r="A91" s="24">
        <f>[1]!srE2Rng($E$72,A30)</f>
        <v>103.9</v>
      </c>
      <c r="B91" s="24" t="s">
        <v>12</v>
      </c>
      <c r="C91" s="24">
        <f>[1]!srE2Rng($E$72,C30)</f>
        <v>102.73660000000001</v>
      </c>
      <c r="D91" s="24" t="s">
        <v>12</v>
      </c>
      <c r="E91" s="24">
        <f>[1]!srE2Rng($E$72,E30)</f>
        <v>101.57320000000001</v>
      </c>
      <c r="F91" s="24" t="s">
        <v>12</v>
      </c>
      <c r="G91" s="24">
        <f>[1]!srE2Rng($E$72,G30)</f>
        <v>100.40980000000002</v>
      </c>
      <c r="H91" s="24" t="s">
        <v>12</v>
      </c>
      <c r="I91" s="24">
        <f>[1]!srE2Rng($E$72,I30)</f>
        <v>99.246400000000023</v>
      </c>
      <c r="J91" s="24" t="s">
        <v>12</v>
      </c>
      <c r="K91" s="24">
        <f>[1]!srE2Rng($E$72,K30)</f>
        <v>98.096600000000024</v>
      </c>
      <c r="L91" s="24" t="s">
        <v>12</v>
      </c>
      <c r="M91" s="24">
        <f>[1]!srE2Rng($E$72,M30)</f>
        <v>96.990320000000025</v>
      </c>
      <c r="N91" s="24" t="s">
        <v>12</v>
      </c>
      <c r="O91" s="24">
        <f>[1]!srE2Rng($E$72,O30)</f>
        <v>95.884040000000027</v>
      </c>
      <c r="P91" s="24" t="s">
        <v>12</v>
      </c>
      <c r="Q91" s="24">
        <f>[1]!srE2Rng($E$72,Q30)</f>
        <v>94.777760000000029</v>
      </c>
      <c r="R91" s="24" t="s">
        <v>12</v>
      </c>
      <c r="S91" s="24">
        <f>[1]!srE2Rng($E$72,S30)</f>
        <v>93.671480000000031</v>
      </c>
      <c r="T91" s="24" t="s">
        <v>12</v>
      </c>
    </row>
    <row r="92" spans="1:20">
      <c r="A92" s="22">
        <f>[1]!srE2Rng($E$72,A31)</f>
        <v>92.56519999999999</v>
      </c>
      <c r="B92" s="22" t="s">
        <v>12</v>
      </c>
      <c r="C92" s="22">
        <f>[1]!srE2Rng($E$72,C31)</f>
        <v>91.458920000000006</v>
      </c>
      <c r="D92" s="22" t="s">
        <v>12</v>
      </c>
      <c r="E92" s="22">
        <f>[1]!srE2Rng($E$72,E31)</f>
        <v>90.352640000000008</v>
      </c>
      <c r="F92" s="22" t="s">
        <v>12</v>
      </c>
      <c r="G92" s="22">
        <f>[1]!srE2Rng($E$72,G31)</f>
        <v>89.24636000000001</v>
      </c>
      <c r="H92" s="22" t="s">
        <v>12</v>
      </c>
      <c r="I92" s="22">
        <f>[1]!srE2Rng($E$72,I31)</f>
        <v>88.140080000000012</v>
      </c>
      <c r="J92" s="22" t="s">
        <v>12</v>
      </c>
      <c r="K92" s="22">
        <f>[1]!srE2Rng($E$72,K31)</f>
        <v>87.033800000000014</v>
      </c>
      <c r="L92" s="22" t="s">
        <v>12</v>
      </c>
      <c r="M92" s="22">
        <f>[1]!srE2Rng($E$72,M31)</f>
        <v>85.927520000000015</v>
      </c>
      <c r="N92" s="22" t="s">
        <v>12</v>
      </c>
      <c r="O92" s="22">
        <f>[1]!srE2Rng($E$72,O31)</f>
        <v>84.834400000000016</v>
      </c>
      <c r="P92" s="22" t="s">
        <v>12</v>
      </c>
      <c r="Q92" s="22">
        <f>[1]!srE2Rng($E$72,Q31)</f>
        <v>83.76760000000003</v>
      </c>
      <c r="R92" s="22" t="s">
        <v>12</v>
      </c>
      <c r="S92" s="22">
        <f>[1]!srE2Rng($E$72,S31)</f>
        <v>82.700800000000029</v>
      </c>
      <c r="T92" s="22" t="s">
        <v>12</v>
      </c>
    </row>
    <row r="93" spans="1:20">
      <c r="A93" s="22">
        <f>[1]!srE2Rng($E$72,A32)</f>
        <v>81.634</v>
      </c>
      <c r="B93" s="22" t="s">
        <v>12</v>
      </c>
      <c r="C93" s="22">
        <f>[1]!srE2Rng($E$72,C32)</f>
        <v>80.5672</v>
      </c>
      <c r="D93" s="22" t="s">
        <v>12</v>
      </c>
      <c r="E93" s="22">
        <f>[1]!srE2Rng($E$72,E32)</f>
        <v>79.500400000000013</v>
      </c>
      <c r="F93" s="22" t="s">
        <v>12</v>
      </c>
      <c r="G93" s="22">
        <f>[1]!srE2Rng($E$72,G32)</f>
        <v>78.444480000000013</v>
      </c>
      <c r="H93" s="22" t="s">
        <v>12</v>
      </c>
      <c r="I93" s="22">
        <f>[1]!srE2Rng($E$72,I32)</f>
        <v>77.406240000000011</v>
      </c>
      <c r="J93" s="22" t="s">
        <v>12</v>
      </c>
      <c r="K93" s="22">
        <f>[1]!srE2Rng($E$72,K32)</f>
        <v>76.368000000000023</v>
      </c>
      <c r="L93" s="22" t="s">
        <v>12</v>
      </c>
      <c r="M93" s="22">
        <f>[1]!srE2Rng($E$72,M32)</f>
        <v>75.329760000000022</v>
      </c>
      <c r="N93" s="22" t="s">
        <v>12</v>
      </c>
      <c r="O93" s="22">
        <f>[1]!srE2Rng($E$72,O32)</f>
        <v>74.29152000000002</v>
      </c>
      <c r="P93" s="22" t="s">
        <v>12</v>
      </c>
      <c r="Q93" s="22">
        <f>[1]!srE2Rng($E$72,Q32)</f>
        <v>73.253280000000018</v>
      </c>
      <c r="R93" s="22" t="s">
        <v>12</v>
      </c>
      <c r="S93" s="22">
        <f>[1]!srE2Rng($E$72,S32)</f>
        <v>72.225840000000019</v>
      </c>
      <c r="T93" s="22" t="s">
        <v>12</v>
      </c>
    </row>
    <row r="94" spans="1:20">
      <c r="A94" s="22">
        <f>[1]!srE2Rng($E$72,A33)</f>
        <v>71.212799999999987</v>
      </c>
      <c r="B94" s="22" t="s">
        <v>12</v>
      </c>
      <c r="C94" s="22">
        <f>[1]!srE2Rng($E$72,C33)</f>
        <v>70.199759999999998</v>
      </c>
      <c r="D94" s="22" t="s">
        <v>12</v>
      </c>
      <c r="E94" s="22">
        <f>[1]!srE2Rng($E$72,E33)</f>
        <v>69.186720000000008</v>
      </c>
      <c r="F94" s="22" t="s">
        <v>12</v>
      </c>
      <c r="G94" s="22">
        <f>[1]!srE2Rng($E$72,G33)</f>
        <v>68.173680000000004</v>
      </c>
      <c r="H94" s="22" t="s">
        <v>12</v>
      </c>
      <c r="I94" s="22">
        <f>[1]!srE2Rng($E$72,I33)</f>
        <v>67.160640000000015</v>
      </c>
      <c r="J94" s="22" t="s">
        <v>12</v>
      </c>
      <c r="K94" s="22">
        <f>[1]!srE2Rng($E$72,K33)</f>
        <v>66.159600000000012</v>
      </c>
      <c r="L94" s="22" t="s">
        <v>12</v>
      </c>
      <c r="M94" s="22">
        <f>[1]!srE2Rng($E$72,M33)</f>
        <v>65.17176000000002</v>
      </c>
      <c r="N94" s="22" t="s">
        <v>12</v>
      </c>
      <c r="O94" s="22">
        <f>[1]!srE2Rng($E$72,O33)</f>
        <v>64.183920000000029</v>
      </c>
      <c r="P94" s="22" t="s">
        <v>12</v>
      </c>
      <c r="Q94" s="22">
        <f>[1]!srE2Rng($E$72,Q33)</f>
        <v>63.196080000000023</v>
      </c>
      <c r="R94" s="22" t="s">
        <v>12</v>
      </c>
      <c r="S94" s="22">
        <f>[1]!srE2Rng($E$72,S33)</f>
        <v>62.208240000000032</v>
      </c>
      <c r="T94" s="22" t="s">
        <v>12</v>
      </c>
    </row>
    <row r="95" spans="1:20">
      <c r="A95" s="22">
        <f>[1]!srE2Rng($E$72,A34)</f>
        <v>61.220399999999998</v>
      </c>
      <c r="B95" s="22" t="s">
        <v>12</v>
      </c>
      <c r="C95" s="22">
        <f>[1]!srE2Rng($E$72,C34)</f>
        <v>60.244880000000002</v>
      </c>
      <c r="D95" s="22" t="s">
        <v>12</v>
      </c>
      <c r="E95" s="22">
        <f>[1]!srE2Rng($E$72,E34)</f>
        <v>59.280560000000008</v>
      </c>
      <c r="F95" s="22" t="s">
        <v>12</v>
      </c>
      <c r="G95" s="22">
        <f>[1]!srE2Rng($E$72,G34)</f>
        <v>58.316240000000008</v>
      </c>
      <c r="H95" s="22" t="s">
        <v>12</v>
      </c>
      <c r="I95" s="22">
        <f>[1]!srE2Rng($E$72,I34)</f>
        <v>57.351920000000014</v>
      </c>
      <c r="J95" s="22" t="s">
        <v>12</v>
      </c>
      <c r="K95" s="22">
        <f>[1]!srE2Rng($E$72,K34)</f>
        <v>56.38760000000002</v>
      </c>
      <c r="L95" s="22" t="s">
        <v>12</v>
      </c>
      <c r="M95" s="22">
        <f>[1]!srE2Rng($E$72,M34)</f>
        <v>55.42328000000002</v>
      </c>
      <c r="N95" s="22" t="s">
        <v>12</v>
      </c>
      <c r="O95" s="22">
        <f>[1]!srE2Rng($E$72,O34)</f>
        <v>54.470480000000023</v>
      </c>
      <c r="P95" s="22" t="s">
        <v>12</v>
      </c>
      <c r="Q95" s="22">
        <f>[1]!srE2Rng($E$72,Q34)</f>
        <v>53.526320000000027</v>
      </c>
      <c r="R95" s="22" t="s">
        <v>12</v>
      </c>
      <c r="S95" s="22">
        <f>[1]!srE2Rng($E$72,S34)</f>
        <v>52.58216000000003</v>
      </c>
      <c r="T95" s="22" t="s">
        <v>12</v>
      </c>
    </row>
    <row r="96" spans="1:20">
      <c r="A96" s="22">
        <f>[1]!srE2Rng($E$72,A35)</f>
        <v>51.637999999999998</v>
      </c>
      <c r="B96" s="22" t="s">
        <v>12</v>
      </c>
      <c r="C96" s="22">
        <f>[1]!srE2Rng($E$72,C35)</f>
        <v>50.693840000000002</v>
      </c>
      <c r="D96" s="22" t="s">
        <v>12</v>
      </c>
      <c r="E96" s="22">
        <f>[1]!srE2Rng($E$72,E35)</f>
        <v>49.749680000000005</v>
      </c>
      <c r="F96" s="22" t="s">
        <v>12</v>
      </c>
      <c r="G96" s="22">
        <f>[1]!srE2Rng($E$72,G35)</f>
        <v>48.815920000000013</v>
      </c>
      <c r="H96" s="22" t="s">
        <v>12</v>
      </c>
      <c r="I96" s="22">
        <f>[1]!srE2Rng($E$72,I35)</f>
        <v>47.888560000000012</v>
      </c>
      <c r="J96" s="22" t="s">
        <v>12</v>
      </c>
      <c r="K96" s="22">
        <f>[1]!srE2Rng($E$72,K35)</f>
        <v>46.961200000000019</v>
      </c>
      <c r="L96" s="22" t="s">
        <v>12</v>
      </c>
      <c r="M96" s="22">
        <f>[1]!srE2Rng($E$72,M35)</f>
        <v>46.040320000000023</v>
      </c>
      <c r="N96" s="22" t="s">
        <v>12</v>
      </c>
      <c r="O96" s="22">
        <f>[1]!srE2Rng($E$72,O35)</f>
        <v>45.123040000000024</v>
      </c>
      <c r="P96" s="22" t="s">
        <v>12</v>
      </c>
      <c r="Q96" s="22">
        <f>[1]!srE2Rng($E$72,Q35)</f>
        <v>44.205760000000019</v>
      </c>
      <c r="R96" s="22" t="s">
        <v>12</v>
      </c>
      <c r="S96" s="22">
        <f>[1]!srE2Rng($E$72,S35)</f>
        <v>43.292960000000022</v>
      </c>
      <c r="T96" s="22" t="s">
        <v>12</v>
      </c>
    </row>
    <row r="97" spans="1:20">
      <c r="A97" s="22">
        <f>[1]!srE2Rng($E$72,A36)</f>
        <v>42.382399999999997</v>
      </c>
      <c r="B97" s="22" t="s">
        <v>12</v>
      </c>
      <c r="C97" s="22">
        <f>[1]!srE2Rng($E$72,C36)</f>
        <v>41.47184</v>
      </c>
      <c r="D97" s="22" t="s">
        <v>12</v>
      </c>
      <c r="E97" s="22">
        <f>[1]!srE2Rng($E$72,E36)</f>
        <v>40.568239999999996</v>
      </c>
      <c r="F97" s="22" t="s">
        <v>12</v>
      </c>
      <c r="G97" s="22">
        <f>[1]!srE2Rng($E$72,G36)</f>
        <v>39.667759999999994</v>
      </c>
      <c r="H97" s="22" t="s">
        <v>12</v>
      </c>
      <c r="I97" s="22">
        <f>[1]!srE2Rng($E$72,I36)</f>
        <v>38.767279999999992</v>
      </c>
      <c r="J97" s="22" t="s">
        <v>12</v>
      </c>
      <c r="K97" s="22">
        <f>[1]!srE2Rng($E$72,K36)</f>
        <v>37.869199999999992</v>
      </c>
      <c r="L97" s="22" t="s">
        <v>12</v>
      </c>
      <c r="M97" s="22">
        <f>[1]!srE2Rng($E$72,M36)</f>
        <v>36.972079999999998</v>
      </c>
      <c r="N97" s="22" t="s">
        <v>12</v>
      </c>
      <c r="O97" s="22">
        <f>[1]!srE2Rng($E$72,O36)</f>
        <v>36.074959999999997</v>
      </c>
      <c r="P97" s="22" t="s">
        <v>12</v>
      </c>
      <c r="Q97" s="22">
        <f>[1]!srE2Rng($E$72,Q36)</f>
        <v>35.182799999999993</v>
      </c>
      <c r="R97" s="22" t="s">
        <v>12</v>
      </c>
      <c r="S97" s="22">
        <f>[1]!srE2Rng($E$72,S36)</f>
        <v>34.292399999999994</v>
      </c>
      <c r="T97" s="22" t="s">
        <v>12</v>
      </c>
    </row>
    <row r="98" spans="1:20">
      <c r="A98" s="22">
        <f>[1]!srE2Rng($E$72,A37)</f>
        <v>33.401999999999994</v>
      </c>
      <c r="B98" s="22" t="s">
        <v>12</v>
      </c>
      <c r="C98" s="22">
        <f>[1]!srE2Rng($E$72,C37)</f>
        <v>32.514159999999997</v>
      </c>
      <c r="D98" s="22" t="s">
        <v>12</v>
      </c>
      <c r="E98" s="22">
        <f>[1]!srE2Rng($E$72,E37)</f>
        <v>31.627119999999998</v>
      </c>
      <c r="F98" s="22" t="s">
        <v>12</v>
      </c>
      <c r="G98" s="22">
        <f>[1]!srE2Rng($E$72,G37)</f>
        <v>30.740079999999999</v>
      </c>
      <c r="H98" s="22" t="s">
        <v>12</v>
      </c>
      <c r="I98" s="22">
        <f>[1]!srE2Rng($E$72,I37)</f>
        <v>29.85304</v>
      </c>
      <c r="J98" s="22" t="s">
        <v>12</v>
      </c>
      <c r="K98" s="22">
        <f>[1]!srE2Rng($E$72,K37)</f>
        <v>28.965999999999998</v>
      </c>
      <c r="L98" s="22" t="s">
        <v>12</v>
      </c>
      <c r="M98" s="22">
        <f>[1]!srE2Rng($E$72,M37)</f>
        <v>28.078959999999995</v>
      </c>
      <c r="N98" s="22" t="s">
        <v>12</v>
      </c>
      <c r="O98" s="22">
        <f>[1]!srE2Rng($E$72,O37)</f>
        <v>27.195999999999994</v>
      </c>
      <c r="P98" s="22" t="s">
        <v>12</v>
      </c>
      <c r="Q98" s="22">
        <f>[1]!srE2Rng($E$72,Q37)</f>
        <v>26.313999999999993</v>
      </c>
      <c r="R98" s="22" t="s">
        <v>12</v>
      </c>
      <c r="S98" s="22">
        <f>[1]!srE2Rng($E$72,S37)</f>
        <v>25.431999999999995</v>
      </c>
      <c r="T98" s="22" t="s">
        <v>12</v>
      </c>
    </row>
    <row r="99" spans="1:20">
      <c r="A99" s="22">
        <f>[1]!srE2Rng($E$72,A38)</f>
        <v>24.548000000000002</v>
      </c>
      <c r="B99" s="22" t="s">
        <v>12</v>
      </c>
      <c r="C99" s="22">
        <f>[1]!srE2Rng($E$72,C38)</f>
        <v>23.6572</v>
      </c>
      <c r="D99" s="22" t="s">
        <v>12</v>
      </c>
      <c r="E99" s="22">
        <f>[1]!srE2Rng($E$72,E38)</f>
        <v>22.758399999999998</v>
      </c>
      <c r="F99" s="22" t="s">
        <v>12</v>
      </c>
      <c r="G99" s="22">
        <f>[1]!srE2Rng($E$72,G38)</f>
        <v>21.859599999999997</v>
      </c>
      <c r="H99" s="22" t="s">
        <v>12</v>
      </c>
      <c r="I99" s="22">
        <f>[1]!srE2Rng($E$72,I38)</f>
        <v>20.949599999999997</v>
      </c>
      <c r="J99" s="22" t="s">
        <v>12</v>
      </c>
      <c r="K99" s="22">
        <f>[1]!srE2Rng($E$72,K38)</f>
        <v>20.033999999999995</v>
      </c>
      <c r="L99" s="22" t="s">
        <v>12</v>
      </c>
      <c r="M99" s="22">
        <f>[1]!srE2Rng($E$72,M38)</f>
        <v>19.113599999999995</v>
      </c>
      <c r="N99" s="22" t="s">
        <v>12</v>
      </c>
      <c r="O99" s="22">
        <f>[1]!srE2Rng($E$72,O38)</f>
        <v>18.179599999999994</v>
      </c>
      <c r="P99" s="22" t="s">
        <v>12</v>
      </c>
      <c r="Q99" s="22">
        <f>[1]!srE2Rng($E$72,Q38)</f>
        <v>17.230399999999992</v>
      </c>
      <c r="R99" s="22" t="s">
        <v>12</v>
      </c>
      <c r="S99" s="22">
        <f>[1]!srE2Rng($E$72,S38)</f>
        <v>16.273599999999991</v>
      </c>
      <c r="T99" s="22" t="s">
        <v>12</v>
      </c>
    </row>
    <row r="100" spans="1:20">
      <c r="A100" s="47">
        <f>[1]!srE2Rng($E$72,A39)</f>
        <v>15.298</v>
      </c>
      <c r="B100" s="47" t="s">
        <v>12</v>
      </c>
      <c r="C100" s="47">
        <f>[1]!srE2Rng($E$72,C39)</f>
        <v>15.199720000000001</v>
      </c>
      <c r="D100" s="47" t="s">
        <v>12</v>
      </c>
      <c r="E100" s="47">
        <f>[1]!srE2Rng($E$72,E39)</f>
        <v>15.10144</v>
      </c>
      <c r="F100" s="47" t="s">
        <v>12</v>
      </c>
      <c r="G100" s="47">
        <f>[1]!srE2Rng($E$72,G39)</f>
        <v>15.003160000000001</v>
      </c>
      <c r="H100" s="47" t="s">
        <v>12</v>
      </c>
      <c r="I100" s="47">
        <f>[1]!srE2Rng($E$72,I39)</f>
        <v>14.90488</v>
      </c>
      <c r="J100" s="47" t="s">
        <v>12</v>
      </c>
      <c r="K100" s="47">
        <f>[1]!srE2Rng($E$72,K39)</f>
        <v>14.8058</v>
      </c>
      <c r="L100" s="47" t="s">
        <v>12</v>
      </c>
      <c r="M100" s="47">
        <f>[1]!srE2Rng($E$72,M39)</f>
        <v>14.70416</v>
      </c>
      <c r="N100" s="47" t="s">
        <v>12</v>
      </c>
      <c r="O100" s="47">
        <f>[1]!srE2Rng($E$72,O39)</f>
        <v>14.60252</v>
      </c>
      <c r="P100" s="47" t="s">
        <v>12</v>
      </c>
      <c r="Q100" s="47">
        <f>[1]!srE2Rng($E$72,Q39)</f>
        <v>14.500879999999999</v>
      </c>
      <c r="R100" s="47" t="s">
        <v>12</v>
      </c>
      <c r="S100" s="47">
        <f>[1]!srE2Rng($E$72,S39)</f>
        <v>14.399239999999999</v>
      </c>
      <c r="T100" s="47" t="s">
        <v>12</v>
      </c>
    </row>
    <row r="101" spans="1:20">
      <c r="A101" s="49">
        <f>[1]!srE2Rng($E$72,A40)</f>
        <v>14.297599999999999</v>
      </c>
      <c r="B101" s="49" t="s">
        <v>12</v>
      </c>
      <c r="C101" s="49">
        <f>[1]!srE2Rng($E$72,C40)</f>
        <v>14.195959999999999</v>
      </c>
      <c r="D101" s="49" t="s">
        <v>12</v>
      </c>
      <c r="E101" s="49">
        <f>[1]!srE2Rng($E$72,E40)</f>
        <v>14.09432</v>
      </c>
      <c r="F101" s="49" t="s">
        <v>12</v>
      </c>
      <c r="G101" s="49">
        <f>[1]!srE2Rng($E$72,G40)</f>
        <v>13.99268</v>
      </c>
      <c r="H101" s="49" t="s">
        <v>12</v>
      </c>
      <c r="I101" s="49">
        <f>[1]!srE2Rng($E$72,I40)</f>
        <v>13.891039999999998</v>
      </c>
      <c r="J101" s="49" t="s">
        <v>12</v>
      </c>
      <c r="K101" s="49">
        <f>[1]!srE2Rng($E$72,K40)</f>
        <v>13.789399999999999</v>
      </c>
      <c r="L101" s="49" t="s">
        <v>12</v>
      </c>
      <c r="M101" s="49">
        <f>[1]!srE2Rng($E$72,M40)</f>
        <v>13.687759999999999</v>
      </c>
      <c r="N101" s="49" t="s">
        <v>12</v>
      </c>
      <c r="O101" s="49">
        <f>[1]!srE2Rng($E$72,O40)</f>
        <v>13.585839999999999</v>
      </c>
      <c r="P101" s="49" t="s">
        <v>12</v>
      </c>
      <c r="Q101" s="49">
        <f>[1]!srE2Rng($E$72,Q40)</f>
        <v>13.483359999999999</v>
      </c>
      <c r="R101" s="49" t="s">
        <v>12</v>
      </c>
      <c r="S101" s="49">
        <f>[1]!srE2Rng($E$72,S40)</f>
        <v>13.380879999999998</v>
      </c>
      <c r="T101" s="49" t="s">
        <v>12</v>
      </c>
    </row>
    <row r="102" spans="1:20">
      <c r="A102" s="49">
        <f>[1]!srE2Rng($E$72,A41)</f>
        <v>13.2784</v>
      </c>
      <c r="B102" s="49" t="s">
        <v>12</v>
      </c>
      <c r="C102" s="49">
        <f>[1]!srE2Rng($E$72,C41)</f>
        <v>13.17592</v>
      </c>
      <c r="D102" s="49" t="s">
        <v>12</v>
      </c>
      <c r="E102" s="49">
        <f>[1]!srE2Rng($E$72,E41)</f>
        <v>13.07344</v>
      </c>
      <c r="F102" s="49" t="s">
        <v>12</v>
      </c>
      <c r="G102" s="49">
        <f>[1]!srE2Rng($E$72,G41)</f>
        <v>12.96968</v>
      </c>
      <c r="H102" s="49" t="s">
        <v>12</v>
      </c>
      <c r="I102" s="49">
        <f>[1]!srE2Rng($E$72,I41)</f>
        <v>12.86384</v>
      </c>
      <c r="J102" s="49" t="s">
        <v>12</v>
      </c>
      <c r="K102" s="49">
        <f>[1]!srE2Rng($E$72,K41)</f>
        <v>12.757999999999999</v>
      </c>
      <c r="L102" s="49" t="s">
        <v>12</v>
      </c>
      <c r="M102" s="49">
        <f>[1]!srE2Rng($E$72,M41)</f>
        <v>12.65216</v>
      </c>
      <c r="N102" s="49" t="s">
        <v>12</v>
      </c>
      <c r="O102" s="49">
        <f>[1]!srE2Rng($E$72,O41)</f>
        <v>12.54632</v>
      </c>
      <c r="P102" s="49" t="s">
        <v>12</v>
      </c>
      <c r="Q102" s="49">
        <f>[1]!srE2Rng($E$72,Q41)</f>
        <v>12.440480000000001</v>
      </c>
      <c r="R102" s="49" t="s">
        <v>12</v>
      </c>
      <c r="S102" s="49">
        <f>[1]!srE2Rng($E$72,S41)</f>
        <v>12.3332</v>
      </c>
      <c r="T102" s="49" t="s">
        <v>12</v>
      </c>
    </row>
    <row r="103" spans="1:20">
      <c r="A103" s="49">
        <f>[1]!srE2Rng($E$72,A42)</f>
        <v>12.224000000000002</v>
      </c>
      <c r="B103" s="49" t="s">
        <v>12</v>
      </c>
      <c r="C103" s="49">
        <f>[1]!srE2Rng($E$72,C42)</f>
        <v>12.114800000000001</v>
      </c>
      <c r="D103" s="49" t="s">
        <v>12</v>
      </c>
      <c r="E103" s="49">
        <f>[1]!srE2Rng($E$72,E42)</f>
        <v>12.005600000000001</v>
      </c>
      <c r="F103" s="49" t="s">
        <v>12</v>
      </c>
      <c r="G103" s="49">
        <f>[1]!srE2Rng($E$72,G42)</f>
        <v>11.896400000000002</v>
      </c>
      <c r="H103" s="49" t="s">
        <v>12</v>
      </c>
      <c r="I103" s="49">
        <f>[1]!srE2Rng($E$72,I42)</f>
        <v>11.7872</v>
      </c>
      <c r="J103" s="49" t="s">
        <v>12</v>
      </c>
      <c r="K103" s="49">
        <f>[1]!srE2Rng($E$72,K42)</f>
        <v>11.678000000000001</v>
      </c>
      <c r="L103" s="49" t="s">
        <v>12</v>
      </c>
      <c r="M103" s="49">
        <f>[1]!srE2Rng($E$72,M42)</f>
        <v>11.568800000000001</v>
      </c>
      <c r="N103" s="49" t="s">
        <v>12</v>
      </c>
      <c r="O103" s="49">
        <f>[1]!srE2Rng($E$72,O42)</f>
        <v>11.4596</v>
      </c>
      <c r="P103" s="49" t="s">
        <v>12</v>
      </c>
      <c r="Q103" s="49">
        <f>[1]!srE2Rng($E$72,Q42)</f>
        <v>11.3504</v>
      </c>
      <c r="R103" s="49" t="s">
        <v>12</v>
      </c>
      <c r="S103" s="49">
        <f>[1]!srE2Rng($E$72,S42)</f>
        <v>11.241199999999999</v>
      </c>
      <c r="T103" s="49" t="s">
        <v>12</v>
      </c>
    </row>
    <row r="104" spans="1:20">
      <c r="A104" s="49">
        <f>[1]!srE2Rng($E$72,A43)</f>
        <v>11.132000000000001</v>
      </c>
      <c r="B104" s="49" t="s">
        <v>12</v>
      </c>
      <c r="C104" s="49">
        <f>[1]!srE2Rng($E$72,C43)</f>
        <v>11.020160000000001</v>
      </c>
      <c r="D104" s="49" t="s">
        <v>12</v>
      </c>
      <c r="E104" s="49">
        <f>[1]!srE2Rng($E$72,E43)</f>
        <v>10.905920000000002</v>
      </c>
      <c r="F104" s="49" t="s">
        <v>12</v>
      </c>
      <c r="G104" s="49">
        <f>[1]!srE2Rng($E$72,G43)</f>
        <v>10.791680000000001</v>
      </c>
      <c r="H104" s="49" t="s">
        <v>12</v>
      </c>
      <c r="I104" s="49">
        <f>[1]!srE2Rng($E$72,I43)</f>
        <v>10.677440000000001</v>
      </c>
      <c r="J104" s="49" t="s">
        <v>12</v>
      </c>
      <c r="K104" s="49">
        <f>[1]!srE2Rng($E$72,K43)</f>
        <v>10.5632</v>
      </c>
      <c r="L104" s="49" t="s">
        <v>12</v>
      </c>
      <c r="M104" s="49">
        <f>[1]!srE2Rng($E$72,M43)</f>
        <v>10.448960000000001</v>
      </c>
      <c r="N104" s="49" t="s">
        <v>12</v>
      </c>
      <c r="O104" s="49">
        <f>[1]!srE2Rng($E$72,O43)</f>
        <v>10.331840000000001</v>
      </c>
      <c r="P104" s="49" t="s">
        <v>12</v>
      </c>
      <c r="Q104" s="49">
        <f>[1]!srE2Rng($E$72,Q43)</f>
        <v>10.21256</v>
      </c>
      <c r="R104" s="49" t="s">
        <v>12</v>
      </c>
      <c r="S104" s="49">
        <f>[1]!srE2Rng($E$72,S43)</f>
        <v>10.09328</v>
      </c>
      <c r="T104" s="49" t="s">
        <v>12</v>
      </c>
    </row>
    <row r="105" spans="1:20">
      <c r="A105" s="49">
        <f>[1]!srE2Rng($E$72,A44)</f>
        <v>9.974000000000002</v>
      </c>
      <c r="B105" s="49" t="s">
        <v>12</v>
      </c>
      <c r="C105" s="49">
        <f>[1]!srE2Rng($E$72,C44)</f>
        <v>9.8547200000000004</v>
      </c>
      <c r="D105" s="49" t="s">
        <v>12</v>
      </c>
      <c r="E105" s="49">
        <f>[1]!srE2Rng($E$72,E44)</f>
        <v>9.7354400000000005</v>
      </c>
      <c r="F105" s="49" t="s">
        <v>12</v>
      </c>
      <c r="G105" s="49">
        <f>[1]!srE2Rng($E$72,G44)</f>
        <v>9.615120000000001</v>
      </c>
      <c r="H105" s="49" t="s">
        <v>12</v>
      </c>
      <c r="I105" s="49">
        <f>[1]!srE2Rng($E$72,I44)</f>
        <v>9.4941600000000008</v>
      </c>
      <c r="J105" s="49" t="s">
        <v>12</v>
      </c>
      <c r="K105" s="49">
        <f>[1]!srE2Rng($E$72,K44)</f>
        <v>9.3732000000000006</v>
      </c>
      <c r="L105" s="49" t="s">
        <v>12</v>
      </c>
      <c r="M105" s="49">
        <f>[1]!srE2Rng($E$72,M44)</f>
        <v>9.2500800000000005</v>
      </c>
      <c r="N105" s="49" t="s">
        <v>12</v>
      </c>
      <c r="O105" s="49">
        <f>[1]!srE2Rng($E$72,O44)</f>
        <v>9.1257600000000014</v>
      </c>
      <c r="P105" s="49" t="s">
        <v>12</v>
      </c>
      <c r="Q105" s="49">
        <f>[1]!srE2Rng($E$72,Q44)</f>
        <v>9.0014400000000006</v>
      </c>
      <c r="R105" s="49" t="s">
        <v>12</v>
      </c>
      <c r="S105" s="49">
        <f>[1]!srE2Rng($E$72,S44)</f>
        <v>8.8726400000000005</v>
      </c>
      <c r="T105" s="49" t="s">
        <v>12</v>
      </c>
    </row>
    <row r="106" spans="1:20">
      <c r="A106" s="49">
        <f>[1]!srE2Rng($E$72,A45)</f>
        <v>8.7416000000000018</v>
      </c>
      <c r="B106" s="49" t="s">
        <v>12</v>
      </c>
      <c r="C106" s="49">
        <f>[1]!srE2Rng($E$72,C45)</f>
        <v>8.6105600000000013</v>
      </c>
      <c r="D106" s="49" t="s">
        <v>12</v>
      </c>
      <c r="E106" s="49">
        <f>[1]!srE2Rng($E$72,E45)</f>
        <v>8.4795200000000008</v>
      </c>
      <c r="F106" s="49" t="s">
        <v>12</v>
      </c>
      <c r="G106" s="49">
        <f>[1]!srE2Rng($E$72,G45)</f>
        <v>8.3484800000000003</v>
      </c>
      <c r="H106" s="49" t="s">
        <v>12</v>
      </c>
      <c r="I106" s="49">
        <f>[1]!srE2Rng($E$72,I45)</f>
        <v>8.2174400000000016</v>
      </c>
      <c r="J106" s="49" t="s">
        <v>12</v>
      </c>
      <c r="K106" s="49">
        <f>[1]!srE2Rng($E$72,K45)</f>
        <v>8.0816000000000017</v>
      </c>
      <c r="L106" s="49" t="s">
        <v>12</v>
      </c>
      <c r="M106" s="49">
        <f>[1]!srE2Rng($E$72,M45)</f>
        <v>7.9438400000000007</v>
      </c>
      <c r="N106" s="49" t="s">
        <v>12</v>
      </c>
      <c r="O106" s="49">
        <f>[1]!srE2Rng($E$72,O45)</f>
        <v>7.8060800000000006</v>
      </c>
      <c r="P106" s="49" t="s">
        <v>12</v>
      </c>
      <c r="Q106" s="49">
        <f>[1]!srE2Rng($E$72,Q45)</f>
        <v>7.6658400000000002</v>
      </c>
      <c r="R106" s="49" t="s">
        <v>12</v>
      </c>
      <c r="S106" s="49">
        <f>[1]!srE2Rng($E$72,S45)</f>
        <v>7.5247200000000003</v>
      </c>
      <c r="T106" s="49" t="s">
        <v>12</v>
      </c>
    </row>
    <row r="107" spans="1:20">
      <c r="A107" s="49">
        <f>[1]!srE2Rng($E$72,A46)</f>
        <v>7.3836000000000022</v>
      </c>
      <c r="B107" s="49" t="s">
        <v>12</v>
      </c>
      <c r="C107" s="49">
        <f>[1]!srE2Rng($E$72,C46)</f>
        <v>7.2373600000000016</v>
      </c>
      <c r="D107" s="49" t="s">
        <v>12</v>
      </c>
      <c r="E107" s="49">
        <f>[1]!srE2Rng($E$72,E46)</f>
        <v>7.089520000000002</v>
      </c>
      <c r="F107" s="49" t="s">
        <v>12</v>
      </c>
      <c r="G107" s="49">
        <f>[1]!srE2Rng($E$72,G46)</f>
        <v>6.9416800000000025</v>
      </c>
      <c r="H107" s="49" t="s">
        <v>12</v>
      </c>
      <c r="I107" s="49">
        <f>[1]!srE2Rng($E$72,I46)</f>
        <v>6.7859200000000026</v>
      </c>
      <c r="J107" s="49" t="s">
        <v>12</v>
      </c>
      <c r="K107" s="49">
        <f>[1]!srE2Rng($E$72,K46)</f>
        <v>6.6280000000000019</v>
      </c>
      <c r="L107" s="49" t="s">
        <v>12</v>
      </c>
      <c r="M107" s="49">
        <f>[1]!srE2Rng($E$72,M46)</f>
        <v>6.4700800000000021</v>
      </c>
      <c r="N107" s="49" t="s">
        <v>12</v>
      </c>
      <c r="O107" s="49">
        <f>[1]!srE2Rng($E$72,O46)</f>
        <v>6.3074000000000021</v>
      </c>
      <c r="P107" s="49" t="s">
        <v>12</v>
      </c>
      <c r="Q107" s="49">
        <f>[1]!srE2Rng($E$72,Q46)</f>
        <v>6.1436000000000019</v>
      </c>
      <c r="R107" s="49" t="s">
        <v>12</v>
      </c>
      <c r="S107" s="49">
        <f>[1]!srE2Rng($E$72,S46)</f>
        <v>5.974400000000001</v>
      </c>
      <c r="T107" s="49" t="s">
        <v>12</v>
      </c>
    </row>
    <row r="108" spans="1:20">
      <c r="A108" s="49">
        <f>[1]!srE2Rng($E$72,A47)</f>
        <v>5.7980000000000027</v>
      </c>
      <c r="B108" s="49" t="s">
        <v>12</v>
      </c>
      <c r="C108" s="49">
        <f>[1]!srE2Rng($E$72,C47)</f>
        <v>5.6212000000000026</v>
      </c>
      <c r="D108" s="49" t="s">
        <v>12</v>
      </c>
      <c r="E108" s="49">
        <f>[1]!srE2Rng($E$72,E47)</f>
        <v>5.4364000000000026</v>
      </c>
      <c r="F108" s="49" t="s">
        <v>12</v>
      </c>
      <c r="G108" s="49">
        <f>[1]!srE2Rng($E$72,G47)</f>
        <v>5.2516000000000025</v>
      </c>
      <c r="H108" s="49" t="s">
        <v>12</v>
      </c>
      <c r="I108" s="49">
        <f>[1]!srE2Rng($E$72,I47)</f>
        <v>5.0556000000000028</v>
      </c>
      <c r="J108" s="49" t="s">
        <v>12</v>
      </c>
      <c r="K108" s="49">
        <f>[1]!srE2Rng($E$72,K47)</f>
        <v>4.8540000000000019</v>
      </c>
      <c r="L108" s="49" t="s">
        <v>12</v>
      </c>
      <c r="M108" s="49">
        <f>[1]!srE2Rng($E$72,M47)</f>
        <v>4.6500000000000021</v>
      </c>
      <c r="N108" s="49" t="s">
        <v>12</v>
      </c>
      <c r="O108" s="49">
        <f>[1]!srE2Rng($E$72,O47)</f>
        <v>4.4384000000000015</v>
      </c>
      <c r="P108" s="49" t="s">
        <v>12</v>
      </c>
      <c r="Q108" s="49">
        <f>[1]!srE2Rng($E$72,Q47)</f>
        <v>4.2116000000000025</v>
      </c>
      <c r="R108" s="49" t="s">
        <v>12</v>
      </c>
      <c r="S108" s="49">
        <f>[1]!srE2Rng($E$72,S47)</f>
        <v>3.9772000000000025</v>
      </c>
      <c r="T108" s="49" t="s">
        <v>12</v>
      </c>
    </row>
    <row r="109" spans="1:20">
      <c r="A109" s="47">
        <f>[1]!srE2Rng($E$72,A48)</f>
        <v>3.7360000000000038</v>
      </c>
      <c r="B109" s="47" t="s">
        <v>12</v>
      </c>
      <c r="C109" s="47">
        <f>[1]!srE2Rng($E$72,C48)</f>
        <v>3.7116400000000036</v>
      </c>
      <c r="D109" s="47" t="s">
        <v>12</v>
      </c>
      <c r="E109" s="47">
        <f>[1]!srE2Rng($E$72,E48)</f>
        <v>3.6872800000000039</v>
      </c>
      <c r="F109" s="47" t="s">
        <v>12</v>
      </c>
      <c r="G109" s="47">
        <f>[1]!srE2Rng($E$72,G48)</f>
        <v>3.6629200000000037</v>
      </c>
      <c r="H109" s="47" t="s">
        <v>12</v>
      </c>
      <c r="I109" s="47">
        <f>[1]!srE2Rng($E$72,I48)</f>
        <v>3.6385600000000036</v>
      </c>
      <c r="J109" s="47" t="s">
        <v>12</v>
      </c>
      <c r="K109" s="47">
        <f>[1]!srE2Rng($E$72,K48)</f>
        <v>3.6136000000000039</v>
      </c>
      <c r="L109" s="47" t="s">
        <v>12</v>
      </c>
      <c r="M109" s="47">
        <f>[1]!srE2Rng($E$72,M48)</f>
        <v>3.5867200000000041</v>
      </c>
      <c r="N109" s="47" t="s">
        <v>12</v>
      </c>
      <c r="O109" s="47">
        <f>[1]!srE2Rng($E$72,O48)</f>
        <v>3.5598400000000039</v>
      </c>
      <c r="P109" s="47" t="s">
        <v>12</v>
      </c>
      <c r="Q109" s="47">
        <f>[1]!srE2Rng($E$72,Q48)</f>
        <v>3.5329600000000037</v>
      </c>
      <c r="R109" s="47" t="s">
        <v>12</v>
      </c>
      <c r="S109" s="47">
        <f>[1]!srE2Rng($E$72,S48)</f>
        <v>3.5060800000000039</v>
      </c>
      <c r="T109" s="47" t="s">
        <v>12</v>
      </c>
    </row>
    <row r="110" spans="1:20">
      <c r="A110" s="49">
        <f>[1]!srE2Rng($E$72,A49)</f>
        <v>3.4792000000000041</v>
      </c>
      <c r="B110" s="49" t="s">
        <v>12</v>
      </c>
      <c r="C110" s="49">
        <f>[1]!srE2Rng($E$72,C49)</f>
        <v>3.4523200000000043</v>
      </c>
      <c r="D110" s="49" t="s">
        <v>12</v>
      </c>
      <c r="E110" s="49">
        <f>[1]!srE2Rng($E$72,E49)</f>
        <v>3.425440000000004</v>
      </c>
      <c r="F110" s="49" t="s">
        <v>12</v>
      </c>
      <c r="G110" s="49">
        <f>[1]!srE2Rng($E$72,G49)</f>
        <v>3.3985600000000038</v>
      </c>
      <c r="H110" s="49" t="s">
        <v>12</v>
      </c>
      <c r="I110" s="49">
        <f>[1]!srE2Rng($E$72,I49)</f>
        <v>3.371680000000004</v>
      </c>
      <c r="J110" s="49" t="s">
        <v>12</v>
      </c>
      <c r="K110" s="49">
        <f>[1]!srE2Rng($E$72,K49)</f>
        <v>3.3448000000000038</v>
      </c>
      <c r="L110" s="49" t="s">
        <v>12</v>
      </c>
      <c r="M110" s="49">
        <f>[1]!srE2Rng($E$72,M49)</f>
        <v>3.317920000000004</v>
      </c>
      <c r="N110" s="49" t="s">
        <v>12</v>
      </c>
      <c r="O110" s="49">
        <f>[1]!srE2Rng($E$72,O49)</f>
        <v>3.2910400000000037</v>
      </c>
      <c r="P110" s="49" t="s">
        <v>12</v>
      </c>
      <c r="Q110" s="49">
        <f>[1]!srE2Rng($E$72,Q49)</f>
        <v>3.2641600000000039</v>
      </c>
      <c r="R110" s="49" t="s">
        <v>12</v>
      </c>
      <c r="S110" s="49">
        <f>[1]!srE2Rng($E$72,S49)</f>
        <v>3.2372800000000037</v>
      </c>
      <c r="T110" s="49" t="s">
        <v>12</v>
      </c>
    </row>
    <row r="111" spans="1:20">
      <c r="A111" s="49">
        <f>[1]!srE2Rng($E$72,A50)</f>
        <v>3.2104000000000044</v>
      </c>
      <c r="B111" s="49" t="s">
        <v>12</v>
      </c>
      <c r="C111" s="49">
        <f>[1]!srE2Rng($E$72,C50)</f>
        <v>3.1835200000000041</v>
      </c>
      <c r="D111" s="49" t="s">
        <v>12</v>
      </c>
      <c r="E111" s="49">
        <f>[1]!srE2Rng($E$72,E50)</f>
        <v>3.1566400000000043</v>
      </c>
      <c r="F111" s="49" t="s">
        <v>12</v>
      </c>
      <c r="G111" s="49">
        <f>[1]!srE2Rng($E$72,G50)</f>
        <v>3.1291200000000043</v>
      </c>
      <c r="H111" s="49" t="s">
        <v>12</v>
      </c>
      <c r="I111" s="49">
        <f>[1]!srE2Rng($E$72,I50)</f>
        <v>3.1005600000000042</v>
      </c>
      <c r="J111" s="49" t="s">
        <v>12</v>
      </c>
      <c r="K111" s="49">
        <f>[1]!srE2Rng($E$72,K50)</f>
        <v>3.0720000000000045</v>
      </c>
      <c r="L111" s="49" t="s">
        <v>12</v>
      </c>
      <c r="M111" s="49">
        <f>[1]!srE2Rng($E$72,M50)</f>
        <v>3.0434400000000044</v>
      </c>
      <c r="N111" s="49" t="s">
        <v>12</v>
      </c>
      <c r="O111" s="49">
        <f>[1]!srE2Rng($E$72,O50)</f>
        <v>3.0148800000000047</v>
      </c>
      <c r="P111" s="49" t="s">
        <v>12</v>
      </c>
      <c r="Q111" s="49">
        <f>[1]!srE2Rng($E$72,Q50)</f>
        <v>2.9863200000000045</v>
      </c>
      <c r="R111" s="49" t="s">
        <v>12</v>
      </c>
      <c r="S111" s="49">
        <f>[1]!srE2Rng($E$72,S50)</f>
        <v>2.9570400000000046</v>
      </c>
      <c r="T111" s="49" t="s">
        <v>12</v>
      </c>
    </row>
    <row r="112" spans="1:20">
      <c r="A112" s="49">
        <f>[1]!srE2Rng($E$72,A51)</f>
        <v>2.926800000000005</v>
      </c>
      <c r="B112" s="49" t="s">
        <v>12</v>
      </c>
      <c r="C112" s="49">
        <f>[1]!srE2Rng($E$72,C51)</f>
        <v>2.8965600000000049</v>
      </c>
      <c r="D112" s="49" t="s">
        <v>12</v>
      </c>
      <c r="E112" s="49">
        <f>[1]!srE2Rng($E$72,E51)</f>
        <v>2.8663200000000049</v>
      </c>
      <c r="F112" s="49" t="s">
        <v>12</v>
      </c>
      <c r="G112" s="49">
        <f>[1]!srE2Rng($E$72,G51)</f>
        <v>2.8360800000000048</v>
      </c>
      <c r="H112" s="49" t="s">
        <v>12</v>
      </c>
      <c r="I112" s="49">
        <f>[1]!srE2Rng($E$72,I51)</f>
        <v>2.8058400000000048</v>
      </c>
      <c r="J112" s="49" t="s">
        <v>12</v>
      </c>
      <c r="K112" s="49">
        <f>[1]!srE2Rng($E$72,K51)</f>
        <v>2.7748000000000048</v>
      </c>
      <c r="L112" s="49" t="s">
        <v>12</v>
      </c>
      <c r="M112" s="49">
        <f>[1]!srE2Rng($E$72,M51)</f>
        <v>2.7428800000000049</v>
      </c>
      <c r="N112" s="49" t="s">
        <v>12</v>
      </c>
      <c r="O112" s="49">
        <f>[1]!srE2Rng($E$72,O51)</f>
        <v>2.7109600000000049</v>
      </c>
      <c r="P112" s="49" t="s">
        <v>12</v>
      </c>
      <c r="Q112" s="49">
        <f>[1]!srE2Rng($E$72,Q51)</f>
        <v>2.679040000000005</v>
      </c>
      <c r="R112" s="49" t="s">
        <v>12</v>
      </c>
      <c r="S112" s="49">
        <f>[1]!srE2Rng($E$72,S51)</f>
        <v>2.647120000000005</v>
      </c>
      <c r="T112" s="49" t="s">
        <v>12</v>
      </c>
    </row>
    <row r="113" spans="1:20">
      <c r="A113" s="49">
        <f>[1]!srE2Rng($E$72,A52)</f>
        <v>2.6152000000000051</v>
      </c>
      <c r="B113" s="49" t="s">
        <v>12</v>
      </c>
      <c r="C113" s="49">
        <f>[1]!srE2Rng($E$72,C52)</f>
        <v>2.5832800000000051</v>
      </c>
      <c r="D113" s="49" t="s">
        <v>12</v>
      </c>
      <c r="E113" s="49">
        <f>[1]!srE2Rng($E$72,E52)</f>
        <v>2.5513600000000052</v>
      </c>
      <c r="F113" s="49" t="s">
        <v>12</v>
      </c>
      <c r="G113" s="49">
        <f>[1]!srE2Rng($E$72,G52)</f>
        <v>2.5194400000000052</v>
      </c>
      <c r="H113" s="49" t="s">
        <v>12</v>
      </c>
      <c r="I113" s="49">
        <f>[1]!srE2Rng($E$72,I52)</f>
        <v>2.4875200000000053</v>
      </c>
      <c r="J113" s="49" t="s">
        <v>12</v>
      </c>
      <c r="K113" s="49">
        <f>[1]!srE2Rng($E$72,K52)</f>
        <v>2.4556000000000053</v>
      </c>
      <c r="L113" s="49" t="s">
        <v>12</v>
      </c>
      <c r="M113" s="49">
        <f>[1]!srE2Rng($E$72,M52)</f>
        <v>2.4236800000000049</v>
      </c>
      <c r="N113" s="49" t="s">
        <v>12</v>
      </c>
      <c r="O113" s="49">
        <f>[1]!srE2Rng($E$72,O52)</f>
        <v>2.3898400000000057</v>
      </c>
      <c r="P113" s="49" t="s">
        <v>12</v>
      </c>
      <c r="Q113" s="49">
        <f>[1]!srE2Rng($E$72,Q52)</f>
        <v>2.3545600000000055</v>
      </c>
      <c r="R113" s="49" t="s">
        <v>12</v>
      </c>
      <c r="S113" s="49">
        <f>[1]!srE2Rng($E$72,S52)</f>
        <v>2.3192800000000053</v>
      </c>
      <c r="T113" s="49" t="s">
        <v>12</v>
      </c>
    </row>
    <row r="114" spans="1:20">
      <c r="A114" s="49">
        <f>[1]!srE2Rng($E$72,A53)</f>
        <v>2.2840000000000056</v>
      </c>
      <c r="B114" s="49" t="s">
        <v>12</v>
      </c>
      <c r="C114" s="49">
        <f>[1]!srE2Rng($E$72,C53)</f>
        <v>2.2487200000000058</v>
      </c>
      <c r="D114" s="49" t="s">
        <v>12</v>
      </c>
      <c r="E114" s="49">
        <f>[1]!srE2Rng($E$72,E53)</f>
        <v>2.2134400000000056</v>
      </c>
      <c r="F114" s="49" t="s">
        <v>12</v>
      </c>
      <c r="G114" s="49">
        <f>[1]!srE2Rng($E$72,G53)</f>
        <v>2.1771200000000057</v>
      </c>
      <c r="H114" s="49" t="s">
        <v>12</v>
      </c>
      <c r="I114" s="49">
        <f>[1]!srE2Rng($E$72,I53)</f>
        <v>2.1401600000000056</v>
      </c>
      <c r="J114" s="49" t="s">
        <v>12</v>
      </c>
      <c r="K114" s="49">
        <f>[1]!srE2Rng($E$72,K53)</f>
        <v>2.1032000000000055</v>
      </c>
      <c r="L114" s="49" t="s">
        <v>12</v>
      </c>
      <c r="M114" s="49">
        <f>[1]!srE2Rng($E$72,M53)</f>
        <v>2.0662400000000054</v>
      </c>
      <c r="N114" s="49" t="s">
        <v>12</v>
      </c>
      <c r="O114" s="49">
        <f>[1]!srE2Rng($E$72,O53)</f>
        <v>2.0292800000000053</v>
      </c>
      <c r="P114" s="49" t="s">
        <v>12</v>
      </c>
      <c r="Q114" s="49">
        <f>[1]!srE2Rng($E$72,Q53)</f>
        <v>1.9923200000000054</v>
      </c>
      <c r="R114" s="49" t="s">
        <v>12</v>
      </c>
      <c r="S114" s="49">
        <f>[1]!srE2Rng($E$72,S53)</f>
        <v>1.9553600000000055</v>
      </c>
      <c r="T114" s="49" t="s">
        <v>12</v>
      </c>
    </row>
    <row r="115" spans="1:20">
      <c r="A115" s="49">
        <f>[1]!srE2Rng($E$72,A54)</f>
        <v>1.9184000000000057</v>
      </c>
      <c r="B115" s="49" t="s">
        <v>12</v>
      </c>
      <c r="C115" s="49">
        <f>[1]!srE2Rng($E$72,C54)</f>
        <v>1.8814400000000058</v>
      </c>
      <c r="D115" s="49" t="s">
        <v>12</v>
      </c>
      <c r="E115" s="49">
        <f>[1]!srE2Rng($E$72,E54)</f>
        <v>1.8421600000000062</v>
      </c>
      <c r="F115" s="49" t="s">
        <v>12</v>
      </c>
      <c r="G115" s="49">
        <f>[1]!srE2Rng($E$72,G54)</f>
        <v>1.8018400000000061</v>
      </c>
      <c r="H115" s="49" t="s">
        <v>12</v>
      </c>
      <c r="I115" s="49">
        <f>[1]!srE2Rng($E$72,I54)</f>
        <v>1.7615200000000062</v>
      </c>
      <c r="J115" s="49" t="s">
        <v>12</v>
      </c>
      <c r="K115" s="49">
        <f>[1]!srE2Rng($E$72,K54)</f>
        <v>1.7188000000000065</v>
      </c>
      <c r="L115" s="49" t="s">
        <v>12</v>
      </c>
      <c r="M115" s="49">
        <f>[1]!srE2Rng($E$72,M54)</f>
        <v>1.6751200000000066</v>
      </c>
      <c r="N115" s="49" t="s">
        <v>12</v>
      </c>
      <c r="O115" s="49">
        <f>[1]!srE2Rng($E$72,O54)</f>
        <v>1.6314400000000064</v>
      </c>
      <c r="P115" s="49" t="s">
        <v>12</v>
      </c>
      <c r="Q115" s="49">
        <f>[1]!srE2Rng($E$72,Q54)</f>
        <v>1.5877600000000065</v>
      </c>
      <c r="R115" s="49" t="s">
        <v>12</v>
      </c>
      <c r="S115" s="49">
        <f>[1]!srE2Rng($E$72,S54)</f>
        <v>1.5440800000000063</v>
      </c>
      <c r="T115" s="49" t="s">
        <v>12</v>
      </c>
    </row>
    <row r="116" spans="1:20">
      <c r="A116" s="49">
        <f>[1]!srE2Rng($E$72,A55)</f>
        <v>1.5004000000000066</v>
      </c>
      <c r="B116" s="49" t="s">
        <v>12</v>
      </c>
      <c r="C116" s="49">
        <f>[1]!srE2Rng($E$72,C55)</f>
        <v>1.4567200000000067</v>
      </c>
      <c r="D116" s="49" t="s">
        <v>12</v>
      </c>
      <c r="E116" s="49">
        <f>[1]!srE2Rng($E$72,E55)</f>
        <v>1.4130400000000067</v>
      </c>
      <c r="F116" s="49" t="s">
        <v>12</v>
      </c>
      <c r="G116" s="49">
        <f>[1]!srE2Rng($E$72,G55)</f>
        <v>1.3693600000000066</v>
      </c>
      <c r="H116" s="49" t="s">
        <v>12</v>
      </c>
      <c r="I116" s="49">
        <f>[1]!srE2Rng($E$72,I55)</f>
        <v>1.3230400000000071</v>
      </c>
      <c r="J116" s="49" t="s">
        <v>12</v>
      </c>
      <c r="K116" s="49">
        <f>[1]!srE2Rng($E$72,K55)</f>
        <v>1.2760000000000069</v>
      </c>
      <c r="L116" s="49" t="s">
        <v>12</v>
      </c>
      <c r="M116" s="49">
        <f>[1]!srE2Rng($E$72,M55)</f>
        <v>1.2289600000000069</v>
      </c>
      <c r="N116" s="49" t="s">
        <v>12</v>
      </c>
      <c r="O116" s="49">
        <f>[1]!srE2Rng($E$72,O55)</f>
        <v>1.1792000000000074</v>
      </c>
      <c r="P116" s="49" t="s">
        <v>12</v>
      </c>
      <c r="Q116" s="49">
        <f>[1]!srE2Rng($E$72,Q55)</f>
        <v>1.1288000000000074</v>
      </c>
      <c r="R116" s="49" t="s">
        <v>12</v>
      </c>
      <c r="S116" s="49">
        <f>[1]!srE2Rng($E$72,S55)</f>
        <v>1.0784000000000074</v>
      </c>
      <c r="T116" s="49" t="s">
        <v>12</v>
      </c>
    </row>
    <row r="117" spans="1:20">
      <c r="A117" s="49">
        <f>[1]!srE2Rng($E$72,A56)</f>
        <v>1.0282000000000073</v>
      </c>
      <c r="B117" s="49" t="s">
        <v>12</v>
      </c>
      <c r="C117" s="49">
        <f>[1]!srE2Rng($E$72,C56)</f>
        <v>0.97854000000000774</v>
      </c>
      <c r="D117" s="49" t="s">
        <v>12</v>
      </c>
      <c r="E117" s="49">
        <f>[1]!srE2Rng($E$72,E56)</f>
        <v>0.9268800000000077</v>
      </c>
      <c r="F117" s="49" t="s">
        <v>12</v>
      </c>
      <c r="G117" s="49">
        <f>[1]!srE2Rng($E$72,G56)</f>
        <v>0.87471600000000771</v>
      </c>
      <c r="H117" s="49" t="s">
        <v>12</v>
      </c>
      <c r="I117" s="49">
        <f>[1]!srE2Rng($E$72,I56)</f>
        <v>0.82213200000000775</v>
      </c>
      <c r="J117" s="49" t="s">
        <v>12</v>
      </c>
      <c r="K117" s="49">
        <f>[1]!srE2Rng($E$72,K56)</f>
        <v>0.76918000000000775</v>
      </c>
      <c r="L117" s="49" t="s">
        <v>12</v>
      </c>
      <c r="M117" s="49">
        <f>[1]!srE2Rng($E$72,M56)</f>
        <v>0.71593600000000779</v>
      </c>
      <c r="N117" s="49" t="s">
        <v>12</v>
      </c>
      <c r="O117" s="49">
        <f>[1]!srE2Rng($E$72,O56)</f>
        <v>0.66251200000000765</v>
      </c>
      <c r="P117" s="49" t="s">
        <v>12</v>
      </c>
      <c r="Q117" s="49">
        <f>[1]!srE2Rng($E$72,Q56)</f>
        <v>0.60908800000000762</v>
      </c>
      <c r="R117" s="49" t="s">
        <v>12</v>
      </c>
      <c r="S117" s="49">
        <f>[1]!srE2Rng($E$72,S56)</f>
        <v>0.5556640000000076</v>
      </c>
      <c r="T117" s="49" t="s">
        <v>12</v>
      </c>
    </row>
    <row r="118" spans="1:20">
      <c r="A118" s="49">
        <f>[1]!srE2Rng($E$72,A57)</f>
        <v>0.50254000000000787</v>
      </c>
      <c r="B118" s="49" t="s">
        <v>12</v>
      </c>
      <c r="C118" s="49">
        <f>[1]!srE2Rng($E$72,C57)</f>
        <v>0.44975600000000787</v>
      </c>
      <c r="D118" s="49" t="s">
        <v>12</v>
      </c>
      <c r="E118" s="49">
        <f>[1]!srE2Rng($E$72,E57)</f>
        <v>0.39739600000000774</v>
      </c>
      <c r="F118" s="49" t="s">
        <v>12</v>
      </c>
      <c r="G118" s="49">
        <f>[1]!srE2Rng($E$72,G57)</f>
        <v>0.34570400000000762</v>
      </c>
      <c r="H118" s="49" t="s">
        <v>12</v>
      </c>
      <c r="I118" s="49">
        <f>[1]!srE2Rng($E$72,I57)</f>
        <v>0.29472400000000765</v>
      </c>
      <c r="J118" s="49" t="s">
        <v>12</v>
      </c>
      <c r="K118" s="49">
        <f>[1]!srE2Rng($E$72,K57)</f>
        <v>0.24436000000000749</v>
      </c>
      <c r="L118" s="49" t="s">
        <v>12</v>
      </c>
      <c r="M118" s="49">
        <f>[1]!srE2Rng($E$72,M57)</f>
        <v>0.19441200000000744</v>
      </c>
      <c r="N118" s="49" t="s">
        <v>12</v>
      </c>
      <c r="O118" s="49">
        <f>[1]!srE2Rng($E$72,O57)</f>
        <v>0.14506800000000733</v>
      </c>
      <c r="P118" s="49" t="s">
        <v>12</v>
      </c>
      <c r="Q118" s="49">
        <f>[1]!srE2Rng($E$72,Q57)</f>
        <v>9.8160000000006506E-2</v>
      </c>
      <c r="R118" s="49" t="s">
        <v>12</v>
      </c>
      <c r="S118" s="49">
        <f>[1]!srE2Rng($E$72,S57)</f>
        <v>5.4280000000006517E-2</v>
      </c>
      <c r="T118" s="49" t="s">
        <v>12</v>
      </c>
    </row>
    <row r="119" spans="1:20">
      <c r="A119" s="51">
        <f>[1]!srE2Rng($E$72,A58)</f>
        <v>0.44975600000000787</v>
      </c>
      <c r="B119" s="51" t="s">
        <v>12</v>
      </c>
      <c r="C119" s="51">
        <f>[1]!srE2Rng($E$72,C58)</f>
        <v>0.44449760000000788</v>
      </c>
      <c r="D119" s="51" t="s">
        <v>12</v>
      </c>
      <c r="E119" s="51">
        <f>[1]!srE2Rng($E$72,E58)</f>
        <v>0.43923920000000793</v>
      </c>
      <c r="F119" s="51" t="s">
        <v>12</v>
      </c>
      <c r="G119" s="51">
        <f>[1]!srE2Rng($E$72,G58)</f>
        <v>0.43398080000000799</v>
      </c>
      <c r="H119" s="51" t="s">
        <v>12</v>
      </c>
      <c r="I119" s="51">
        <f>[1]!srE2Rng($E$72,I58)</f>
        <v>0.428722400000008</v>
      </c>
      <c r="J119" s="51" t="s">
        <v>12</v>
      </c>
      <c r="K119" s="51">
        <f>[1]!srE2Rng($E$72,K58)</f>
        <v>0.42346400000000806</v>
      </c>
      <c r="L119" s="51" t="s">
        <v>12</v>
      </c>
      <c r="M119" s="51">
        <f>[1]!srE2Rng($E$72,M58)</f>
        <v>0.41820560000000812</v>
      </c>
      <c r="N119" s="51" t="s">
        <v>12</v>
      </c>
      <c r="O119" s="51">
        <f>[1]!srE2Rng($E$72,O58)</f>
        <v>0.41296960000000804</v>
      </c>
      <c r="P119" s="51" t="s">
        <v>12</v>
      </c>
      <c r="Q119" s="51">
        <f>[1]!srE2Rng($E$72,Q58)</f>
        <v>0.40777840000000809</v>
      </c>
      <c r="R119" s="51" t="s">
        <v>12</v>
      </c>
      <c r="S119" s="51">
        <f>[1]!srE2Rng($E$72,S58)</f>
        <v>0.40258720000000808</v>
      </c>
      <c r="T119" s="51" t="s">
        <v>12</v>
      </c>
    </row>
    <row r="120" spans="1:20">
      <c r="A120" s="52">
        <f>[1]!srE2Rng($E$72,A59)</f>
        <v>0.39739600000000774</v>
      </c>
      <c r="B120" s="52" t="s">
        <v>12</v>
      </c>
      <c r="C120" s="52">
        <f>[1]!srE2Rng($E$72,C59)</f>
        <v>0.39220480000000779</v>
      </c>
      <c r="D120" s="52" t="s">
        <v>12</v>
      </c>
      <c r="E120" s="52">
        <f>[1]!srE2Rng($E$72,E59)</f>
        <v>0.38701360000000778</v>
      </c>
      <c r="F120" s="52" t="s">
        <v>12</v>
      </c>
      <c r="G120" s="52">
        <f>[1]!srE2Rng($E$72,G59)</f>
        <v>0.38182880000000774</v>
      </c>
      <c r="H120" s="52" t="s">
        <v>12</v>
      </c>
      <c r="I120" s="52">
        <f>[1]!srE2Rng($E$72,I59)</f>
        <v>0.37665440000000772</v>
      </c>
      <c r="J120" s="52" t="s">
        <v>12</v>
      </c>
      <c r="K120" s="52">
        <f>[1]!srE2Rng($E$72,K59)</f>
        <v>0.37148000000000769</v>
      </c>
      <c r="L120" s="52" t="s">
        <v>12</v>
      </c>
      <c r="M120" s="52">
        <f>[1]!srE2Rng($E$72,M59)</f>
        <v>0.36630560000000767</v>
      </c>
      <c r="N120" s="52" t="s">
        <v>12</v>
      </c>
      <c r="O120" s="52">
        <f>[1]!srE2Rng($E$72,O59)</f>
        <v>0.3611312000000077</v>
      </c>
      <c r="P120" s="52" t="s">
        <v>12</v>
      </c>
      <c r="Q120" s="52">
        <f>[1]!srE2Rng($E$72,Q59)</f>
        <v>0.35595680000000768</v>
      </c>
      <c r="R120" s="52" t="s">
        <v>12</v>
      </c>
      <c r="S120" s="52">
        <f>[1]!srE2Rng($E$72,S59)</f>
        <v>0.35081120000000754</v>
      </c>
      <c r="T120" s="52" t="s">
        <v>12</v>
      </c>
    </row>
    <row r="121" spans="1:20">
      <c r="A121" s="52">
        <f>[1]!srE2Rng($E$72,A60)</f>
        <v>0.34570400000000762</v>
      </c>
      <c r="B121" s="52" t="s">
        <v>12</v>
      </c>
      <c r="C121" s="52">
        <f>[1]!srE2Rng($E$72,C60)</f>
        <v>0.34059680000000758</v>
      </c>
      <c r="D121" s="52" t="s">
        <v>12</v>
      </c>
      <c r="E121" s="52">
        <f>[1]!srE2Rng($E$72,E60)</f>
        <v>0.3354896000000076</v>
      </c>
      <c r="F121" s="52" t="s">
        <v>12</v>
      </c>
      <c r="G121" s="52">
        <f>[1]!srE2Rng($E$72,G60)</f>
        <v>0.33038240000000757</v>
      </c>
      <c r="H121" s="52" t="s">
        <v>12</v>
      </c>
      <c r="I121" s="52">
        <f>[1]!srE2Rng($E$72,I60)</f>
        <v>0.32527520000000754</v>
      </c>
      <c r="J121" s="52" t="s">
        <v>12</v>
      </c>
      <c r="K121" s="52">
        <f>[1]!srE2Rng($E$72,K60)</f>
        <v>0.32017600000000751</v>
      </c>
      <c r="L121" s="52" t="s">
        <v>12</v>
      </c>
      <c r="M121" s="52">
        <f>[1]!srE2Rng($E$72,M60)</f>
        <v>0.31508560000000752</v>
      </c>
      <c r="N121" s="52" t="s">
        <v>12</v>
      </c>
      <c r="O121" s="52">
        <f>[1]!srE2Rng($E$72,O60)</f>
        <v>0.30999520000000752</v>
      </c>
      <c r="P121" s="52" t="s">
        <v>12</v>
      </c>
      <c r="Q121" s="52">
        <f>[1]!srE2Rng($E$72,Q60)</f>
        <v>0.30490480000000753</v>
      </c>
      <c r="R121" s="52" t="s">
        <v>12</v>
      </c>
      <c r="S121" s="52">
        <f>[1]!srE2Rng($E$72,S60)</f>
        <v>0.29981440000000747</v>
      </c>
      <c r="T121" s="52" t="s">
        <v>12</v>
      </c>
    </row>
    <row r="122" spans="1:20">
      <c r="A122" s="52">
        <f>[1]!srE2Rng($E$72,A61)</f>
        <v>0.29472400000000765</v>
      </c>
      <c r="B122" s="52" t="s">
        <v>12</v>
      </c>
      <c r="C122" s="52">
        <f>[1]!srE2Rng($E$72,C61)</f>
        <v>0.28966000000000752</v>
      </c>
      <c r="D122" s="52" t="s">
        <v>12</v>
      </c>
      <c r="E122" s="52">
        <f>[1]!srE2Rng($E$72,E61)</f>
        <v>0.28462000000000753</v>
      </c>
      <c r="F122" s="52" t="s">
        <v>12</v>
      </c>
      <c r="G122" s="52">
        <f>[1]!srE2Rng($E$72,G61)</f>
        <v>0.27958000000000749</v>
      </c>
      <c r="H122" s="52" t="s">
        <v>12</v>
      </c>
      <c r="I122" s="52">
        <f>[1]!srE2Rng($E$72,I61)</f>
        <v>0.2745400000000075</v>
      </c>
      <c r="J122" s="52" t="s">
        <v>12</v>
      </c>
      <c r="K122" s="52">
        <f>[1]!srE2Rng($E$72,K61)</f>
        <v>0.26950000000000751</v>
      </c>
      <c r="L122" s="52" t="s">
        <v>12</v>
      </c>
      <c r="M122" s="52">
        <f>[1]!srE2Rng($E$72,M61)</f>
        <v>0.26446000000000747</v>
      </c>
      <c r="N122" s="52" t="s">
        <v>12</v>
      </c>
      <c r="O122" s="52">
        <f>[1]!srE2Rng($E$72,O61)</f>
        <v>0.25942960000000742</v>
      </c>
      <c r="P122" s="52" t="s">
        <v>12</v>
      </c>
      <c r="Q122" s="52">
        <f>[1]!srE2Rng($E$72,Q61)</f>
        <v>0.25440640000000742</v>
      </c>
      <c r="R122" s="52" t="s">
        <v>12</v>
      </c>
      <c r="S122" s="52">
        <f>[1]!srE2Rng($E$72,S61)</f>
        <v>0.24938320000000738</v>
      </c>
      <c r="T122" s="52" t="s">
        <v>12</v>
      </c>
    </row>
    <row r="123" spans="1:20">
      <c r="A123" s="52">
        <f>[1]!srE2Rng($E$72,A62)</f>
        <v>0.24436000000000749</v>
      </c>
      <c r="B123" s="52" t="s">
        <v>12</v>
      </c>
      <c r="C123" s="52">
        <f>[1]!srE2Rng($E$72,C62)</f>
        <v>0.23933680000000748</v>
      </c>
      <c r="D123" s="52" t="s">
        <v>12</v>
      </c>
      <c r="E123" s="52">
        <f>[1]!srE2Rng($E$72,E62)</f>
        <v>0.23431360000000745</v>
      </c>
      <c r="F123" s="52" t="s">
        <v>12</v>
      </c>
      <c r="G123" s="52">
        <f>[1]!srE2Rng($E$72,G62)</f>
        <v>0.22932160000000737</v>
      </c>
      <c r="H123" s="52" t="s">
        <v>12</v>
      </c>
      <c r="I123" s="52">
        <f>[1]!srE2Rng($E$72,I62)</f>
        <v>0.22434880000000737</v>
      </c>
      <c r="J123" s="52" t="s">
        <v>12</v>
      </c>
      <c r="K123" s="52">
        <f>[1]!srE2Rng($E$72,K62)</f>
        <v>0.21937600000000737</v>
      </c>
      <c r="L123" s="52" t="s">
        <v>12</v>
      </c>
      <c r="M123" s="52">
        <f>[1]!srE2Rng($E$72,M62)</f>
        <v>0.21438160000000742</v>
      </c>
      <c r="N123" s="52" t="s">
        <v>12</v>
      </c>
      <c r="O123" s="52">
        <f>[1]!srE2Rng($E$72,O62)</f>
        <v>0.20937520000000739</v>
      </c>
      <c r="P123" s="52" t="s">
        <v>12</v>
      </c>
      <c r="Q123" s="52">
        <f>[1]!srE2Rng($E$72,Q62)</f>
        <v>0.2043688000000074</v>
      </c>
      <c r="R123" s="52" t="s">
        <v>12</v>
      </c>
      <c r="S123" s="52">
        <f>[1]!srE2Rng($E$72,S62)</f>
        <v>0.19938480000000733</v>
      </c>
      <c r="T123" s="52" t="s">
        <v>12</v>
      </c>
    </row>
    <row r="124" spans="1:20">
      <c r="A124" s="52">
        <f>[1]!srE2Rng($E$72,A63)</f>
        <v>0.19441200000000744</v>
      </c>
      <c r="B124" s="52" t="s">
        <v>12</v>
      </c>
      <c r="C124" s="52">
        <f>[1]!srE2Rng($E$72,C63)</f>
        <v>0.18943920000000744</v>
      </c>
      <c r="D124" s="52" t="s">
        <v>12</v>
      </c>
      <c r="E124" s="52">
        <f>[1]!srE2Rng($E$72,E63)</f>
        <v>0.18448960000000739</v>
      </c>
      <c r="F124" s="52" t="s">
        <v>12</v>
      </c>
      <c r="G124" s="52">
        <f>[1]!srE2Rng($E$72,G63)</f>
        <v>0.17955040000000741</v>
      </c>
      <c r="H124" s="52" t="s">
        <v>12</v>
      </c>
      <c r="I124" s="52">
        <f>[1]!srE2Rng($E$72,I63)</f>
        <v>0.1746112000000074</v>
      </c>
      <c r="J124" s="52" t="s">
        <v>12</v>
      </c>
      <c r="K124" s="52">
        <f>[1]!srE2Rng($E$72,K63)</f>
        <v>0.1696720000000074</v>
      </c>
      <c r="L124" s="52" t="s">
        <v>12</v>
      </c>
      <c r="M124" s="52">
        <f>[1]!srE2Rng($E$72,M63)</f>
        <v>0.16473280000000742</v>
      </c>
      <c r="N124" s="52" t="s">
        <v>12</v>
      </c>
      <c r="O124" s="52">
        <f>[1]!srE2Rng($E$72,O63)</f>
        <v>0.15979360000000742</v>
      </c>
      <c r="P124" s="52" t="s">
        <v>12</v>
      </c>
      <c r="Q124" s="52">
        <f>[1]!srE2Rng($E$72,Q63)</f>
        <v>0.15487920000000738</v>
      </c>
      <c r="R124" s="52" t="s">
        <v>12</v>
      </c>
      <c r="S124" s="52">
        <f>[1]!srE2Rng($E$72,S63)</f>
        <v>0.1499736000000074</v>
      </c>
      <c r="T124" s="52" t="s">
        <v>12</v>
      </c>
    </row>
    <row r="125" spans="1:20">
      <c r="A125" s="52">
        <f>[1]!srE2Rng($E$72,A64)</f>
        <v>0.14506800000000733</v>
      </c>
      <c r="B125" s="52" t="s">
        <v>12</v>
      </c>
      <c r="C125" s="52">
        <f>[1]!srE2Rng($E$72,C64)</f>
        <v>0.14021360000000724</v>
      </c>
      <c r="D125" s="52" t="s">
        <v>12</v>
      </c>
      <c r="E125" s="52">
        <f>[1]!srE2Rng($E$72,E64)</f>
        <v>0.13537520000000725</v>
      </c>
      <c r="F125" s="52" t="s">
        <v>12</v>
      </c>
      <c r="G125" s="52">
        <f>[1]!srE2Rng($E$72,G64)</f>
        <v>0.13053680000000725</v>
      </c>
      <c r="H125" s="52" t="s">
        <v>12</v>
      </c>
      <c r="I125" s="52">
        <f>[1]!srE2Rng($E$72,I64)</f>
        <v>0.12577760000000709</v>
      </c>
      <c r="J125" s="52" t="s">
        <v>12</v>
      </c>
      <c r="K125" s="52">
        <f>[1]!srE2Rng($E$72,K64)</f>
        <v>0.1210400000000071</v>
      </c>
      <c r="L125" s="52" t="s">
        <v>12</v>
      </c>
      <c r="M125" s="52">
        <f>[1]!srE2Rng($E$72,M64)</f>
        <v>0.11630240000000711</v>
      </c>
      <c r="N125" s="52" t="s">
        <v>12</v>
      </c>
      <c r="O125" s="52">
        <f>[1]!srE2Rng($E$72,O64)</f>
        <v>0.11169400000000687</v>
      </c>
      <c r="P125" s="52" t="s">
        <v>12</v>
      </c>
      <c r="Q125" s="52">
        <f>[1]!srE2Rng($E$72,Q64)</f>
        <v>0.10711600000000689</v>
      </c>
      <c r="R125" s="52" t="s">
        <v>12</v>
      </c>
      <c r="S125" s="52">
        <f>[1]!srE2Rng($E$72,S64)</f>
        <v>0.10259200000000671</v>
      </c>
      <c r="T125" s="52" t="s">
        <v>12</v>
      </c>
    </row>
    <row r="126" spans="1:20">
      <c r="A126" s="52">
        <f>[1]!srE2Rng($E$72,A65)</f>
        <v>9.8160000000006506E-2</v>
      </c>
      <c r="B126" s="52" t="s">
        <v>12</v>
      </c>
      <c r="C126" s="52">
        <f>[1]!srE2Rng($E$72,C65)</f>
        <v>9.3792000000006523E-2</v>
      </c>
      <c r="D126" s="52" t="s">
        <v>12</v>
      </c>
      <c r="E126" s="52">
        <f>[1]!srE2Rng($E$72,E65)</f>
        <v>8.9424000000006526E-2</v>
      </c>
      <c r="F126" s="52" t="s">
        <v>12</v>
      </c>
      <c r="G126" s="52">
        <f>[1]!srE2Rng($E$72,G65)</f>
        <v>8.4984000000006624E-2</v>
      </c>
      <c r="H126" s="52" t="s">
        <v>12</v>
      </c>
      <c r="I126" s="52">
        <f>[1]!srE2Rng($E$72,I65)</f>
        <v>8.0588000000006502E-2</v>
      </c>
      <c r="J126" s="52" t="s">
        <v>12</v>
      </c>
      <c r="K126" s="52">
        <f>[1]!srE2Rng($E$72,K65)</f>
        <v>7.6220000000006505E-2</v>
      </c>
      <c r="L126" s="52" t="s">
        <v>12</v>
      </c>
      <c r="M126" s="52">
        <f>[1]!srE2Rng($E$72,M65)</f>
        <v>7.1852000000006508E-2</v>
      </c>
      <c r="N126" s="52" t="s">
        <v>12</v>
      </c>
      <c r="O126" s="52">
        <f>[1]!srE2Rng($E$72,O65)</f>
        <v>6.7484000000006511E-2</v>
      </c>
      <c r="P126" s="52" t="s">
        <v>12</v>
      </c>
      <c r="Q126" s="52">
        <f>[1]!srE2Rng($E$72,Q65)</f>
        <v>6.31160000000065E-2</v>
      </c>
      <c r="R126" s="52" t="s">
        <v>12</v>
      </c>
      <c r="S126" s="52">
        <f>[1]!srE2Rng($E$72,S65)</f>
        <v>5.8672000000006622E-2</v>
      </c>
      <c r="T126" s="52" t="s">
        <v>12</v>
      </c>
    </row>
    <row r="127" spans="1:20">
      <c r="A127" s="52">
        <f>[1]!srE2Rng($E$72,A66)</f>
        <v>5.4280000000006517E-2</v>
      </c>
      <c r="B127" s="52" t="s">
        <v>12</v>
      </c>
      <c r="C127" s="52">
        <f>[1]!srE2Rng($E$72,C66)</f>
        <v>4.9868000000006643E-2</v>
      </c>
      <c r="D127" s="52" t="s">
        <v>12</v>
      </c>
      <c r="E127" s="52">
        <f>[1]!srE2Rng($E$72,E66)</f>
        <v>4.5388000000006763E-2</v>
      </c>
      <c r="F127" s="52" t="s">
        <v>12</v>
      </c>
      <c r="G127" s="52">
        <f>[1]!srE2Rng($E$72,G66)</f>
        <v>4.0852000000006758E-2</v>
      </c>
      <c r="H127" s="52" t="s">
        <v>12</v>
      </c>
      <c r="I127" s="52">
        <f>[1]!srE2Rng($E$72,I66)</f>
        <v>3.631600000000676E-2</v>
      </c>
      <c r="J127" s="52" t="s">
        <v>12</v>
      </c>
      <c r="K127" s="52">
        <f>[1]!srE2Rng($E$72,K66)</f>
        <v>3.1620000000007011E-2</v>
      </c>
      <c r="L127" s="52" t="s">
        <v>12</v>
      </c>
      <c r="M127" s="52">
        <f>[1]!srE2Rng($E$72,M66)</f>
        <v>2.686000000000751E-2</v>
      </c>
      <c r="N127" s="52" t="s">
        <v>12</v>
      </c>
      <c r="O127" s="52">
        <f>[1]!srE2Rng($E$72,O66)</f>
        <v>2.192000000000751E-2</v>
      </c>
      <c r="P127" s="52" t="s">
        <v>12</v>
      </c>
      <c r="Q127" s="52">
        <f>[1]!srE2Rng($E$72,Q66)</f>
        <v>1.6660000000008762E-2</v>
      </c>
      <c r="R127" s="52" t="s">
        <v>12</v>
      </c>
      <c r="S127" s="52">
        <f>[1]!srE2Rng($E$72,S66)</f>
        <v>1.078000000000876E-2</v>
      </c>
      <c r="T127" s="52"/>
    </row>
    <row r="128" spans="1:20">
      <c r="A128" s="25" t="s">
        <v>16</v>
      </c>
      <c r="B128" s="22"/>
      <c r="C128" s="30"/>
      <c r="D128" s="22"/>
      <c r="E128" s="30"/>
      <c r="F128" s="22"/>
      <c r="G128" s="30"/>
      <c r="H128" s="22"/>
      <c r="I128" s="30"/>
      <c r="J128" s="22"/>
      <c r="K128" s="30"/>
      <c r="L128" s="22"/>
      <c r="M128" s="30"/>
      <c r="N128" s="22"/>
      <c r="O128" s="30"/>
      <c r="P128" s="22"/>
      <c r="Q128" s="30"/>
      <c r="R128" s="22"/>
      <c r="S128" s="30"/>
      <c r="T128" s="22"/>
    </row>
    <row r="129" spans="1:20">
      <c r="A129" s="30"/>
      <c r="B129" s="22"/>
      <c r="C129" s="30"/>
      <c r="D129" s="22"/>
      <c r="E129" s="30"/>
      <c r="F129" s="22"/>
      <c r="G129" s="30"/>
      <c r="H129" s="22"/>
      <c r="I129" s="30"/>
      <c r="J129" s="22"/>
      <c r="K129" s="30"/>
      <c r="L129" s="22"/>
      <c r="M129" s="30"/>
      <c r="N129" s="22"/>
      <c r="O129" s="30"/>
      <c r="P129" s="22"/>
      <c r="Q129" s="30"/>
      <c r="R129" s="22"/>
      <c r="S129" s="30"/>
      <c r="T129" s="22"/>
    </row>
    <row r="130" spans="1:20">
      <c r="A130" s="16" t="s">
        <v>22</v>
      </c>
      <c r="E130" s="28" t="str">
        <f>$E$74</f>
        <v>E2L_84Kr_Si[ ]</v>
      </c>
      <c r="I130" s="29" t="str">
        <f>"= { /* [ " &amp; $G$71 &amp; " ] */"</f>
        <v>= { /* [ MeV/(mg/cm2) ] */</v>
      </c>
    </row>
    <row r="131" spans="1:20">
      <c r="A131" s="47">
        <f>[1]!srE2LETt($E$72,A16,$E$71)</f>
        <v>5.6228439999999997</v>
      </c>
      <c r="B131" s="47" t="s">
        <v>12</v>
      </c>
      <c r="C131" s="47">
        <f>[1]!srE2LETt($E$72,C16,$E$71)</f>
        <v>5.64805534</v>
      </c>
      <c r="D131" s="47" t="s">
        <v>12</v>
      </c>
      <c r="E131" s="47">
        <f>[1]!srE2LETt($E$72,E16,$E$71)</f>
        <v>5.6732666800000002</v>
      </c>
      <c r="F131" s="47" t="s">
        <v>12</v>
      </c>
      <c r="G131" s="47">
        <f>[1]!srE2LETt($E$72,G16,$E$71)</f>
        <v>5.6984780200000005</v>
      </c>
      <c r="H131" s="47" t="s">
        <v>12</v>
      </c>
      <c r="I131" s="47">
        <f>[1]!srE2LETt($E$72,I16,$E$71)</f>
        <v>5.7236893599999998</v>
      </c>
      <c r="J131" s="47" t="s">
        <v>12</v>
      </c>
      <c r="K131" s="47">
        <f>[1]!srE2LETt($E$72,K16,$E$71)</f>
        <v>5.7489007000000001</v>
      </c>
      <c r="L131" s="47" t="s">
        <v>12</v>
      </c>
      <c r="M131" s="47">
        <f>[1]!srE2LETt($E$72,M16,$E$71)</f>
        <v>5.7741120400000003</v>
      </c>
      <c r="N131" s="47" t="s">
        <v>12</v>
      </c>
      <c r="O131" s="47">
        <f>[1]!srE2LETt($E$72,O16,$E$71)</f>
        <v>5.7993233800000006</v>
      </c>
      <c r="P131" s="47" t="s">
        <v>12</v>
      </c>
      <c r="Q131" s="47">
        <f>[1]!srE2LETt($E$72,Q16,$E$71)</f>
        <v>5.8280643760000004</v>
      </c>
      <c r="R131" s="47" t="s">
        <v>12</v>
      </c>
      <c r="S131" s="47">
        <f>[1]!srE2LETt($E$72,S16,$E$71)</f>
        <v>5.8573936480000004</v>
      </c>
      <c r="T131" s="24" t="s">
        <v>12</v>
      </c>
    </row>
    <row r="132" spans="1:20">
      <c r="A132" s="50">
        <f>[1]!srE2LETt($E$72,A17,$E$71)</f>
        <v>5.8867229200000004</v>
      </c>
      <c r="B132" s="50" t="s">
        <v>12</v>
      </c>
      <c r="C132" s="50">
        <f>[1]!srE2LETt($E$72,C17,$E$71)</f>
        <v>5.9160521920000004</v>
      </c>
      <c r="D132" s="50" t="s">
        <v>12</v>
      </c>
      <c r="E132" s="50">
        <f>[1]!srE2LETt($E$72,E17,$E$71)</f>
        <v>5.9453814640000004</v>
      </c>
      <c r="F132" s="50" t="s">
        <v>12</v>
      </c>
      <c r="G132" s="50">
        <f>[1]!srE2LETt($E$72,G17,$E$71)</f>
        <v>5.9747107360000005</v>
      </c>
      <c r="H132" s="50" t="s">
        <v>12</v>
      </c>
      <c r="I132" s="50">
        <f>[1]!srE2LETt($E$72,I17,$E$71)</f>
        <v>6.0040400080000005</v>
      </c>
      <c r="J132" s="50" t="s">
        <v>12</v>
      </c>
      <c r="K132" s="50">
        <f>[1]!srE2LETt($E$72,K17,$E$71)</f>
        <v>6.0333692800000005</v>
      </c>
      <c r="L132" s="50" t="s">
        <v>12</v>
      </c>
      <c r="M132" s="50">
        <f>[1]!srE2LETt($E$72,M17,$E$71)</f>
        <v>6.0626985520000005</v>
      </c>
      <c r="N132" s="50" t="s">
        <v>12</v>
      </c>
      <c r="O132" s="50">
        <f>[1]!srE2LETt($E$72,O17,$E$71)</f>
        <v>6.0920278240000005</v>
      </c>
      <c r="P132" s="50" t="s">
        <v>12</v>
      </c>
      <c r="Q132" s="50">
        <f>[1]!srE2LETt($E$72,Q17,$E$71)</f>
        <v>6.1213570960000006</v>
      </c>
      <c r="R132" s="50" t="s">
        <v>12</v>
      </c>
      <c r="S132" s="50">
        <f>[1]!srE2LETt($E$72,S17,$E$71)</f>
        <v>6.1506863680000006</v>
      </c>
      <c r="T132" s="45" t="s">
        <v>12</v>
      </c>
    </row>
    <row r="133" spans="1:20">
      <c r="A133" s="49">
        <f>[1]!srE2LETt($E$72,A18,$E$71)</f>
        <v>6.1851380400000009</v>
      </c>
      <c r="B133" s="49" t="s">
        <v>11</v>
      </c>
      <c r="C133" s="49">
        <f>[1]!srE2LETt($E$72,C18,$E$71)</f>
        <v>6.2198458320000007</v>
      </c>
      <c r="D133" s="49" t="s">
        <v>11</v>
      </c>
      <c r="E133" s="49">
        <f>[1]!srE2LETt($E$72,E18,$E$71)</f>
        <v>6.2545536240000006</v>
      </c>
      <c r="F133" s="49" t="s">
        <v>11</v>
      </c>
      <c r="G133" s="49">
        <f>[1]!srE2LETt($E$72,G18,$E$71)</f>
        <v>6.2892614160000004</v>
      </c>
      <c r="H133" s="49" t="s">
        <v>11</v>
      </c>
      <c r="I133" s="49">
        <f>[1]!srE2LETt($E$72,I18,$E$71)</f>
        <v>6.3239692080000003</v>
      </c>
      <c r="J133" s="49" t="s">
        <v>11</v>
      </c>
      <c r="K133" s="49">
        <f>[1]!srE2LETt($E$72,K18,$E$71)</f>
        <v>6.3586770000000001</v>
      </c>
      <c r="L133" s="49" t="s">
        <v>11</v>
      </c>
      <c r="M133" s="49">
        <f>[1]!srE2LETt($E$72,M18,$E$71)</f>
        <v>6.393384792</v>
      </c>
      <c r="N133" s="49" t="s">
        <v>11</v>
      </c>
      <c r="O133" s="49">
        <f>[1]!srE2LETt($E$72,O18,$E$71)</f>
        <v>6.4280925840000007</v>
      </c>
      <c r="P133" s="49" t="s">
        <v>11</v>
      </c>
      <c r="Q133" s="49">
        <f>[1]!srE2LETt($E$72,Q18,$E$71)</f>
        <v>6.4628003760000006</v>
      </c>
      <c r="R133" s="49" t="s">
        <v>11</v>
      </c>
      <c r="S133" s="49">
        <f>[1]!srE2LETt($E$72,S18,$E$71)</f>
        <v>6.4975081680000004</v>
      </c>
      <c r="T133" s="22" t="s">
        <v>11</v>
      </c>
    </row>
    <row r="134" spans="1:20">
      <c r="A134" s="49">
        <f>[1]!srE2LETt($E$72,A19,$E$71)</f>
        <v>6.5322159600000003</v>
      </c>
      <c r="B134" s="49" t="s">
        <v>11</v>
      </c>
      <c r="C134" s="49">
        <f>[1]!srE2LETt($E$72,C19,$E$71)</f>
        <v>6.5672519080000002</v>
      </c>
      <c r="D134" s="49" t="s">
        <v>11</v>
      </c>
      <c r="E134" s="49">
        <f>[1]!srE2LETt($E$72,E19,$E$71)</f>
        <v>6.6088509760000003</v>
      </c>
      <c r="F134" s="49" t="s">
        <v>11</v>
      </c>
      <c r="G134" s="49">
        <f>[1]!srE2LETt($E$72,G19,$E$71)</f>
        <v>6.6504500440000003</v>
      </c>
      <c r="H134" s="49" t="s">
        <v>11</v>
      </c>
      <c r="I134" s="49">
        <f>[1]!srE2LETt($E$72,I19,$E$71)</f>
        <v>6.6920491120000003</v>
      </c>
      <c r="J134" s="49" t="s">
        <v>11</v>
      </c>
      <c r="K134" s="49">
        <f>[1]!srE2LETt($E$72,K19,$E$71)</f>
        <v>6.7336481800000003</v>
      </c>
      <c r="L134" s="49" t="s">
        <v>11</v>
      </c>
      <c r="M134" s="49">
        <f>[1]!srE2LETt($E$72,M19,$E$71)</f>
        <v>6.7752472480000003</v>
      </c>
      <c r="N134" s="49" t="s">
        <v>11</v>
      </c>
      <c r="O134" s="49">
        <f>[1]!srE2LETt($E$72,O19,$E$71)</f>
        <v>6.8168463160000003</v>
      </c>
      <c r="P134" s="49" t="s">
        <v>11</v>
      </c>
      <c r="Q134" s="49">
        <f>[1]!srE2LETt($E$72,Q19,$E$71)</f>
        <v>6.8584453840000004</v>
      </c>
      <c r="R134" s="49" t="s">
        <v>11</v>
      </c>
      <c r="S134" s="49">
        <f>[1]!srE2LETt($E$72,S19,$E$71)</f>
        <v>6.9000444519999995</v>
      </c>
      <c r="T134" s="22" t="s">
        <v>11</v>
      </c>
    </row>
    <row r="135" spans="1:20">
      <c r="A135" s="49">
        <f>[1]!srE2LETt($E$72,A20,$E$71)</f>
        <v>6.9416435199999995</v>
      </c>
      <c r="B135" s="49" t="s">
        <v>11</v>
      </c>
      <c r="C135" s="49">
        <f>[1]!srE2LETt($E$72,C20,$E$71)</f>
        <v>6.9832425879999995</v>
      </c>
      <c r="D135" s="49" t="s">
        <v>11</v>
      </c>
      <c r="E135" s="49">
        <f>[1]!srE2LETt($E$72,E20,$E$71)</f>
        <v>7.0248416559999995</v>
      </c>
      <c r="F135" s="49" t="s">
        <v>11</v>
      </c>
      <c r="G135" s="49">
        <f>[1]!srE2LETt($E$72,G20,$E$71)</f>
        <v>7.0676293719999999</v>
      </c>
      <c r="H135" s="49" t="s">
        <v>11</v>
      </c>
      <c r="I135" s="49">
        <f>[1]!srE2LETt($E$72,I20,$E$71)</f>
        <v>7.1175489760000001</v>
      </c>
      <c r="J135" s="49" t="s">
        <v>11</v>
      </c>
      <c r="K135" s="49">
        <f>[1]!srE2LETt($E$72,K20,$E$71)</f>
        <v>7.1674685799999995</v>
      </c>
      <c r="L135" s="49" t="s">
        <v>11</v>
      </c>
      <c r="M135" s="49">
        <f>[1]!srE2LETt($E$72,M20,$E$71)</f>
        <v>7.2173881839999998</v>
      </c>
      <c r="N135" s="49" t="s">
        <v>11</v>
      </c>
      <c r="O135" s="49">
        <f>[1]!srE2LETt($E$72,O20,$E$71)</f>
        <v>7.2673077880000001</v>
      </c>
      <c r="P135" s="49" t="s">
        <v>11</v>
      </c>
      <c r="Q135" s="49">
        <f>[1]!srE2LETt($E$72,Q20,$E$71)</f>
        <v>7.3172273920000004</v>
      </c>
      <c r="R135" s="49" t="s">
        <v>11</v>
      </c>
      <c r="S135" s="49">
        <f>[1]!srE2LETt($E$72,S20,$E$71)</f>
        <v>7.3671469959999998</v>
      </c>
      <c r="T135" s="22" t="s">
        <v>11</v>
      </c>
    </row>
    <row r="136" spans="1:20">
      <c r="A136" s="49">
        <f>[1]!srE2LETt($E$72,A21,$E$71)</f>
        <v>7.4170666000000001</v>
      </c>
      <c r="B136" s="49" t="s">
        <v>11</v>
      </c>
      <c r="C136" s="49">
        <f>[1]!srE2LETt($E$72,C21,$E$71)</f>
        <v>7.4669862040000003</v>
      </c>
      <c r="D136" s="49" t="s">
        <v>11</v>
      </c>
      <c r="E136" s="49">
        <f>[1]!srE2LETt($E$72,E21,$E$71)</f>
        <v>7.5169058080000006</v>
      </c>
      <c r="F136" s="49" t="s">
        <v>11</v>
      </c>
      <c r="G136" s="49">
        <f>[1]!srE2LETt($E$72,G21,$E$71)</f>
        <v>7.566825412</v>
      </c>
      <c r="H136" s="49" t="s">
        <v>11</v>
      </c>
      <c r="I136" s="49">
        <f>[1]!srE2LETt($E$72,I21,$E$71)</f>
        <v>7.6167450160000003</v>
      </c>
      <c r="J136" s="49" t="s">
        <v>11</v>
      </c>
      <c r="K136" s="49">
        <f>[1]!srE2LETt($E$72,K21,$E$71)</f>
        <v>7.6694861200000002</v>
      </c>
      <c r="L136" s="49" t="s">
        <v>11</v>
      </c>
      <c r="M136" s="49">
        <f>[1]!srE2LETt($E$72,M21,$E$71)</f>
        <v>7.7312560240000003</v>
      </c>
      <c r="N136" s="49" t="s">
        <v>11</v>
      </c>
      <c r="O136" s="49">
        <f>[1]!srE2LETt($E$72,O21,$E$71)</f>
        <v>7.7930259280000005</v>
      </c>
      <c r="P136" s="49" t="s">
        <v>11</v>
      </c>
      <c r="Q136" s="49">
        <f>[1]!srE2LETt($E$72,Q21,$E$71)</f>
        <v>7.8547958320000006</v>
      </c>
      <c r="R136" s="49" t="s">
        <v>11</v>
      </c>
      <c r="S136" s="49">
        <f>[1]!srE2LETt($E$72,S21,$E$71)</f>
        <v>7.9165657360000008</v>
      </c>
      <c r="T136" s="22" t="s">
        <v>11</v>
      </c>
    </row>
    <row r="137" spans="1:20">
      <c r="A137" s="49">
        <f>[1]!srE2LETt($E$72,A22,$E$71)</f>
        <v>7.978335640000001</v>
      </c>
      <c r="B137" s="49" t="s">
        <v>11</v>
      </c>
      <c r="C137" s="49">
        <f>[1]!srE2LETt($E$72,C22,$E$71)</f>
        <v>8.0401055440000011</v>
      </c>
      <c r="D137" s="49" t="s">
        <v>11</v>
      </c>
      <c r="E137" s="49">
        <f>[1]!srE2LETt($E$72,E22,$E$71)</f>
        <v>8.1018754480000013</v>
      </c>
      <c r="F137" s="49" t="s">
        <v>11</v>
      </c>
      <c r="G137" s="49">
        <f>[1]!srE2LETt($E$72,G22,$E$71)</f>
        <v>8.1636453520000014</v>
      </c>
      <c r="H137" s="49" t="s">
        <v>11</v>
      </c>
      <c r="I137" s="49">
        <f>[1]!srE2LETt($E$72,I22,$E$71)</f>
        <v>8.2254152559999998</v>
      </c>
      <c r="J137" s="49" t="s">
        <v>11</v>
      </c>
      <c r="K137" s="49">
        <f>[1]!srE2LETt($E$72,K22,$E$71)</f>
        <v>8.2871851599999999</v>
      </c>
      <c r="L137" s="49" t="s">
        <v>11</v>
      </c>
      <c r="M137" s="49">
        <f>[1]!srE2LETt($E$72,M22,$E$71)</f>
        <v>8.3489550640000001</v>
      </c>
      <c r="N137" s="49" t="s">
        <v>11</v>
      </c>
      <c r="O137" s="49">
        <f>[1]!srE2LETt($E$72,O22,$E$71)</f>
        <v>8.4148431519999995</v>
      </c>
      <c r="P137" s="49" t="s">
        <v>11</v>
      </c>
      <c r="Q137" s="49">
        <f>[1]!srE2LETt($E$72,Q22,$E$71)</f>
        <v>8.4889676079999994</v>
      </c>
      <c r="R137" s="49" t="s">
        <v>11</v>
      </c>
      <c r="S137" s="49">
        <f>[1]!srE2LETt($E$72,S22,$E$71)</f>
        <v>8.5630920639999992</v>
      </c>
      <c r="T137" s="22" t="s">
        <v>11</v>
      </c>
    </row>
    <row r="138" spans="1:20">
      <c r="A138" s="49">
        <f>[1]!srE2LETt($E$72,A23,$E$71)</f>
        <v>8.6372165199999991</v>
      </c>
      <c r="B138" s="49" t="s">
        <v>11</v>
      </c>
      <c r="C138" s="49">
        <f>[1]!srE2LETt($E$72,C23,$E$71)</f>
        <v>8.7113409759999989</v>
      </c>
      <c r="D138" s="49" t="s">
        <v>11</v>
      </c>
      <c r="E138" s="49">
        <f>[1]!srE2LETt($E$72,E23,$E$71)</f>
        <v>8.7854654319999987</v>
      </c>
      <c r="F138" s="49" t="s">
        <v>11</v>
      </c>
      <c r="G138" s="49">
        <f>[1]!srE2LETt($E$72,G23,$E$71)</f>
        <v>8.8635600639999996</v>
      </c>
      <c r="H138" s="49" t="s">
        <v>11</v>
      </c>
      <c r="I138" s="49">
        <f>[1]!srE2LETt($E$72,I23,$E$71)</f>
        <v>8.9481062319999989</v>
      </c>
      <c r="J138" s="49" t="s">
        <v>11</v>
      </c>
      <c r="K138" s="49">
        <f>[1]!srE2LETt($E$72,K23,$E$71)</f>
        <v>9.0326523999999999</v>
      </c>
      <c r="L138" s="49" t="s">
        <v>11</v>
      </c>
      <c r="M138" s="49">
        <f>[1]!srE2LETt($E$72,M23,$E$71)</f>
        <v>9.1171985679999992</v>
      </c>
      <c r="N138" s="49" t="s">
        <v>11</v>
      </c>
      <c r="O138" s="49">
        <f>[1]!srE2LETt($E$72,O23,$E$71)</f>
        <v>9.2017447360000002</v>
      </c>
      <c r="P138" s="49" t="s">
        <v>11</v>
      </c>
      <c r="Q138" s="49">
        <f>[1]!srE2LETt($E$72,Q23,$E$71)</f>
        <v>9.2862909039999995</v>
      </c>
      <c r="R138" s="49" t="s">
        <v>11</v>
      </c>
      <c r="S138" s="49">
        <f>[1]!srE2LETt($E$72,S23,$E$71)</f>
        <v>9.3763841679999995</v>
      </c>
      <c r="T138" s="22" t="s">
        <v>11</v>
      </c>
    </row>
    <row r="139" spans="1:20">
      <c r="A139" s="49">
        <f>[1]!srE2LETt($E$72,A24,$E$71)</f>
        <v>9.4738735599999995</v>
      </c>
      <c r="B139" s="49" t="s">
        <v>11</v>
      </c>
      <c r="C139" s="49">
        <f>[1]!srE2LETt($E$72,C24,$E$71)</f>
        <v>9.5713629519999994</v>
      </c>
      <c r="D139" s="49" t="s">
        <v>11</v>
      </c>
      <c r="E139" s="49">
        <f>[1]!srE2LETt($E$72,E24,$E$71)</f>
        <v>9.6688523439999994</v>
      </c>
      <c r="F139" s="49" t="s">
        <v>11</v>
      </c>
      <c r="G139" s="49">
        <f>[1]!srE2LETt($E$72,G24,$E$71)</f>
        <v>9.7663417359999993</v>
      </c>
      <c r="H139" s="49" t="s">
        <v>11</v>
      </c>
      <c r="I139" s="49">
        <f>[1]!srE2LETt($E$72,I24,$E$71)</f>
        <v>9.8638311280000011</v>
      </c>
      <c r="J139" s="49" t="s">
        <v>11</v>
      </c>
      <c r="K139" s="49">
        <f>[1]!srE2LETt($E$72,K24,$E$71)</f>
        <v>9.9692449200000013</v>
      </c>
      <c r="L139" s="49" t="s">
        <v>11</v>
      </c>
      <c r="M139" s="49">
        <f>[1]!srE2LETt($E$72,M24,$E$71)</f>
        <v>10.083375552</v>
      </c>
      <c r="N139" s="49" t="s">
        <v>11</v>
      </c>
      <c r="O139" s="49">
        <f>[1]!srE2LETt($E$72,O24,$E$71)</f>
        <v>10.197506184</v>
      </c>
      <c r="P139" s="49" t="s">
        <v>11</v>
      </c>
      <c r="Q139" s="49">
        <f>[1]!srE2LETt($E$72,Q24,$E$71)</f>
        <v>10.311636816</v>
      </c>
      <c r="R139" s="49" t="s">
        <v>11</v>
      </c>
      <c r="S139" s="49">
        <f>[1]!srE2LETt($E$72,S24,$E$71)</f>
        <v>10.425767448</v>
      </c>
      <c r="T139" s="22" t="s">
        <v>11</v>
      </c>
    </row>
    <row r="140" spans="1:20">
      <c r="A140" s="49">
        <f>[1]!srE2LETt($E$72,A25,$E$71)</f>
        <v>10.53989808</v>
      </c>
      <c r="B140" s="49" t="s">
        <v>11</v>
      </c>
      <c r="C140" s="49">
        <f>[1]!srE2LETt($E$72,C25,$E$71)</f>
        <v>10.664683136000001</v>
      </c>
      <c r="D140" s="49" t="s">
        <v>11</v>
      </c>
      <c r="E140" s="49">
        <f>[1]!srE2LETt($E$72,E25,$E$71)</f>
        <v>10.799154032000001</v>
      </c>
      <c r="F140" s="49" t="s">
        <v>11</v>
      </c>
      <c r="G140" s="49">
        <f>[1]!srE2LETt($E$72,G25,$E$71)</f>
        <v>10.933624928</v>
      </c>
      <c r="H140" s="49" t="s">
        <v>11</v>
      </c>
      <c r="I140" s="49">
        <f>[1]!srE2LETt($E$72,I25,$E$71)</f>
        <v>11.068095824</v>
      </c>
      <c r="J140" s="49" t="s">
        <v>11</v>
      </c>
      <c r="K140" s="49">
        <f>[1]!srE2LETt($E$72,K25,$E$71)</f>
        <v>11.20256672</v>
      </c>
      <c r="L140" s="49" t="s">
        <v>11</v>
      </c>
      <c r="M140" s="49">
        <f>[1]!srE2LETt($E$72,M25,$E$71)</f>
        <v>11.337037616</v>
      </c>
      <c r="N140" s="49" t="s">
        <v>11</v>
      </c>
      <c r="O140" s="49">
        <f>[1]!srE2LETt($E$72,O25,$E$71)</f>
        <v>11.486877920000001</v>
      </c>
      <c r="P140" s="49" t="s">
        <v>11</v>
      </c>
      <c r="Q140" s="49">
        <f>[1]!srE2LETt($E$72,Q25,$E$71)</f>
        <v>11.648245280000001</v>
      </c>
      <c r="R140" s="49" t="s">
        <v>11</v>
      </c>
      <c r="S140" s="49">
        <f>[1]!srE2LETt($E$72,S25,$E$71)</f>
        <v>11.809612640000001</v>
      </c>
      <c r="T140" s="22" t="s">
        <v>11</v>
      </c>
    </row>
    <row r="141" spans="1:20">
      <c r="A141" s="49">
        <f>[1]!srE2LETt($E$72,A26,$E$71)</f>
        <v>11.970980000000001</v>
      </c>
      <c r="B141" s="49" t="s">
        <v>11</v>
      </c>
      <c r="C141" s="49">
        <f>[1]!srE2LETt($E$72,C26,$E$71)</f>
        <v>12.132347360000001</v>
      </c>
      <c r="D141" s="49" t="s">
        <v>11</v>
      </c>
      <c r="E141" s="49">
        <f>[1]!srE2LETt($E$72,E26,$E$71)</f>
        <v>12.293714720000001</v>
      </c>
      <c r="F141" s="49" t="s">
        <v>11</v>
      </c>
      <c r="G141" s="49">
        <f>[1]!srE2LETt($E$72,G26,$E$71)</f>
        <v>12.469652272000001</v>
      </c>
      <c r="H141" s="49" t="s">
        <v>11</v>
      </c>
      <c r="I141" s="49">
        <f>[1]!srE2LETt($E$72,I26,$E$71)</f>
        <v>12.654556096</v>
      </c>
      <c r="J141" s="49" t="s">
        <v>11</v>
      </c>
      <c r="K141" s="49">
        <f>[1]!srE2LETt($E$72,K26,$E$71)</f>
        <v>12.839459920000001</v>
      </c>
      <c r="L141" s="49" t="s">
        <v>11</v>
      </c>
      <c r="M141" s="49">
        <f>[1]!srE2LETt($E$72,M26,$E$71)</f>
        <v>13.039492816000001</v>
      </c>
      <c r="N141" s="49" t="s">
        <v>11</v>
      </c>
      <c r="O141" s="49">
        <f>[1]!srE2LETt($E$72,O26,$E$71)</f>
        <v>13.247930752</v>
      </c>
      <c r="P141" s="49" t="s">
        <v>11</v>
      </c>
      <c r="Q141" s="49">
        <f>[1]!srE2LETt($E$72,Q26,$E$71)</f>
        <v>13.456368688</v>
      </c>
      <c r="R141" s="49" t="s">
        <v>11</v>
      </c>
      <c r="S141" s="49">
        <f>[1]!srE2LETt($E$72,S26,$E$71)</f>
        <v>13.682737824</v>
      </c>
      <c r="T141" s="22" t="s">
        <v>11</v>
      </c>
    </row>
    <row r="142" spans="1:20">
      <c r="A142" s="49">
        <f>[1]!srE2LETt($E$72,A27,$E$71)</f>
        <v>13.918072560000001</v>
      </c>
      <c r="B142" s="49" t="s">
        <v>11</v>
      </c>
      <c r="C142" s="49">
        <f>[1]!srE2LETt($E$72,C27,$E$71)</f>
        <v>14.153407296000001</v>
      </c>
      <c r="D142" s="49" t="s">
        <v>11</v>
      </c>
      <c r="E142" s="49">
        <f>[1]!srE2LETt($E$72,E27,$E$71)</f>
        <v>14.407316648</v>
      </c>
      <c r="F142" s="49" t="s">
        <v>11</v>
      </c>
      <c r="G142" s="49">
        <f>[1]!srE2LETt($E$72,G27,$E$71)</f>
        <v>14.669552552000001</v>
      </c>
      <c r="H142" s="49" t="s">
        <v>11</v>
      </c>
      <c r="I142" s="49">
        <f>[1]!srE2LETt($E$72,I27,$E$71)</f>
        <v>14.931788456</v>
      </c>
      <c r="J142" s="49" t="s">
        <v>11</v>
      </c>
      <c r="K142" s="49">
        <f>[1]!srE2LETt($E$72,K27,$E$71)</f>
        <v>15.21804332</v>
      </c>
      <c r="L142" s="49" t="s">
        <v>11</v>
      </c>
      <c r="M142" s="49">
        <f>[1]!srE2LETt($E$72,M27,$E$71)</f>
        <v>15.513905768000001</v>
      </c>
      <c r="N142" s="49" t="s">
        <v>11</v>
      </c>
      <c r="O142" s="49">
        <f>[1]!srE2LETt($E$72,O27,$E$71)</f>
        <v>15.809768216000002</v>
      </c>
      <c r="P142" s="49" t="s">
        <v>11</v>
      </c>
      <c r="Q142" s="49">
        <f>[1]!srE2LETt($E$72,Q27,$E$71)</f>
        <v>16.135415712</v>
      </c>
      <c r="R142" s="49" t="s">
        <v>11</v>
      </c>
      <c r="S142" s="49">
        <f>[1]!srE2LETt($E$72,S27,$E$71)</f>
        <v>16.471632096</v>
      </c>
      <c r="T142" s="22" t="s">
        <v>11</v>
      </c>
    </row>
    <row r="143" spans="1:20">
      <c r="A143" s="49">
        <f>[1]!srE2LETt($E$72,A28,$E$71)</f>
        <v>16.807848480000001</v>
      </c>
      <c r="B143" s="49" t="s">
        <v>11</v>
      </c>
      <c r="C143" s="49">
        <f>[1]!srE2LETt($E$72,C28,$E$71)</f>
        <v>17.164578912</v>
      </c>
      <c r="D143" s="49" t="s">
        <v>11</v>
      </c>
      <c r="E143" s="49">
        <f>[1]!srE2LETt($E$72,E28,$E$71)</f>
        <v>17.527719983999997</v>
      </c>
      <c r="F143" s="49" t="s">
        <v>11</v>
      </c>
      <c r="G143" s="49">
        <f>[1]!srE2LETt($E$72,G28,$E$71)</f>
        <v>17.890861055999999</v>
      </c>
      <c r="H143" s="49" t="s">
        <v>11</v>
      </c>
      <c r="I143" s="49">
        <f>[1]!srE2LETt($E$72,I28,$E$71)</f>
        <v>18.330610176</v>
      </c>
      <c r="J143" s="49" t="s">
        <v>11</v>
      </c>
      <c r="K143" s="49">
        <f>[1]!srE2LETt($E$72,K28,$E$71)</f>
        <v>18.791252399999998</v>
      </c>
      <c r="L143" s="49" t="s">
        <v>11</v>
      </c>
      <c r="M143" s="49">
        <f>[1]!srE2LETt($E$72,M28,$E$71)</f>
        <v>19.251894623999998</v>
      </c>
      <c r="N143" s="49" t="s">
        <v>11</v>
      </c>
      <c r="O143" s="49">
        <f>[1]!srE2LETt($E$72,O28,$E$71)</f>
        <v>19.798956959999998</v>
      </c>
      <c r="P143" s="49" t="s">
        <v>11</v>
      </c>
      <c r="Q143" s="49">
        <f>[1]!srE2LETt($E$72,Q28,$E$71)</f>
        <v>20.366353440000001</v>
      </c>
      <c r="R143" s="49" t="s">
        <v>11</v>
      </c>
      <c r="S143" s="49">
        <f>[1]!srE2LETt($E$72,S28,$E$71)</f>
        <v>20.964378</v>
      </c>
      <c r="T143" s="22" t="s">
        <v>11</v>
      </c>
    </row>
    <row r="144" spans="1:20">
      <c r="A144" s="49">
        <f>[1]!srE2LETt($E$72,A29,$E$71)</f>
        <v>21.617254000000003</v>
      </c>
      <c r="B144" s="49" t="s">
        <v>11</v>
      </c>
      <c r="C144" s="49">
        <f>[1]!srE2LETt($E$72,C29,$E$71)</f>
        <v>22.317777599999999</v>
      </c>
      <c r="D144" s="49" t="s">
        <v>11</v>
      </c>
      <c r="E144" s="49">
        <f>[1]!srE2LETt($E$72,E29,$E$71)</f>
        <v>23.074357200000001</v>
      </c>
      <c r="F144" s="49" t="s">
        <v>11</v>
      </c>
      <c r="G144" s="49">
        <f>[1]!srE2LETt($E$72,G29,$E$71)</f>
        <v>23.888601600000001</v>
      </c>
      <c r="H144" s="49" t="s">
        <v>11</v>
      </c>
      <c r="I144" s="49">
        <f>[1]!srE2LETt($E$72,I29,$E$71)</f>
        <v>24.751723999999999</v>
      </c>
      <c r="J144" s="49" t="s">
        <v>11</v>
      </c>
      <c r="K144" s="49">
        <f>[1]!srE2LETt($E$72,K29,$E$71)</f>
        <v>25.670531999999998</v>
      </c>
      <c r="L144" s="49" t="s">
        <v>11</v>
      </c>
      <c r="M144" s="49">
        <f>[1]!srE2LETt($E$72,M29,$E$71)</f>
        <v>26.6506404</v>
      </c>
      <c r="N144" s="49" t="s">
        <v>11</v>
      </c>
      <c r="O144" s="49">
        <f>[1]!srE2LETt($E$72,O29,$E$71)</f>
        <v>27.692874399999997</v>
      </c>
      <c r="P144" s="49" t="s">
        <v>11</v>
      </c>
      <c r="Q144" s="49">
        <f>[1]!srE2LETt($E$72,Q29,$E$71)</f>
        <v>28.811275600000002</v>
      </c>
      <c r="R144" s="49" t="s">
        <v>11</v>
      </c>
      <c r="S144" s="49">
        <f>[1]!srE2LETt($E$72,S29,$E$71)</f>
        <v>30.0134972</v>
      </c>
      <c r="T144" s="22" t="s">
        <v>11</v>
      </c>
    </row>
    <row r="145" spans="1:20">
      <c r="A145" s="47">
        <f>[1]!srE2LETt($E$72,A30,$E$71)</f>
        <v>31.284787999999999</v>
      </c>
      <c r="B145" s="47" t="s">
        <v>11</v>
      </c>
      <c r="C145" s="47">
        <f>[1]!srE2LETt($E$72,C30,$E$71)</f>
        <v>31.414326920000001</v>
      </c>
      <c r="D145" s="47" t="s">
        <v>11</v>
      </c>
      <c r="E145" s="47">
        <f>[1]!srE2LETt($E$72,E30,$E$71)</f>
        <v>31.543865839999999</v>
      </c>
      <c r="F145" s="47" t="s">
        <v>11</v>
      </c>
      <c r="G145" s="47">
        <f>[1]!srE2LETt($E$72,G30,$E$71)</f>
        <v>31.67340476</v>
      </c>
      <c r="H145" s="47" t="s">
        <v>11</v>
      </c>
      <c r="I145" s="47">
        <f>[1]!srE2LETt($E$72,I30,$E$71)</f>
        <v>31.802943679999998</v>
      </c>
      <c r="J145" s="47" t="s">
        <v>11</v>
      </c>
      <c r="K145" s="47">
        <f>[1]!srE2LETt($E$72,K30,$E$71)</f>
        <v>31.9344936</v>
      </c>
      <c r="L145" s="47" t="s">
        <v>11</v>
      </c>
      <c r="M145" s="47">
        <f>[1]!srE2LETt($E$72,M30,$E$71)</f>
        <v>32.072478719999999</v>
      </c>
      <c r="N145" s="47" t="s">
        <v>11</v>
      </c>
      <c r="O145" s="47">
        <f>[1]!srE2LETt($E$72,O30,$E$71)</f>
        <v>32.210463839999996</v>
      </c>
      <c r="P145" s="47" t="s">
        <v>11</v>
      </c>
      <c r="Q145" s="47">
        <f>[1]!srE2LETt($E$72,Q30,$E$71)</f>
        <v>32.348448959999999</v>
      </c>
      <c r="R145" s="47" t="s">
        <v>11</v>
      </c>
      <c r="S145" s="47">
        <f>[1]!srE2LETt($E$72,S30,$E$71)</f>
        <v>32.486434079999995</v>
      </c>
      <c r="T145" s="24" t="s">
        <v>11</v>
      </c>
    </row>
    <row r="146" spans="1:20">
      <c r="A146" s="49">
        <f>[1]!srE2LETt($E$72,A31,$E$71)</f>
        <v>32.624419200000006</v>
      </c>
      <c r="B146" s="49" t="s">
        <v>11</v>
      </c>
      <c r="C146" s="49">
        <f>[1]!srE2LETt($E$72,C31,$E$71)</f>
        <v>32.762404320000002</v>
      </c>
      <c r="D146" s="49" t="s">
        <v>11</v>
      </c>
      <c r="E146" s="49">
        <f>[1]!srE2LETt($E$72,E31,$E$71)</f>
        <v>32.900389440000005</v>
      </c>
      <c r="F146" s="49" t="s">
        <v>11</v>
      </c>
      <c r="G146" s="49">
        <f>[1]!srE2LETt($E$72,G31,$E$71)</f>
        <v>33.038374560000001</v>
      </c>
      <c r="H146" s="49" t="s">
        <v>11</v>
      </c>
      <c r="I146" s="49">
        <f>[1]!srE2LETt($E$72,I31,$E$71)</f>
        <v>33.176359680000004</v>
      </c>
      <c r="J146" s="49" t="s">
        <v>11</v>
      </c>
      <c r="K146" s="49">
        <f>[1]!srE2LETt($E$72,K31,$E$71)</f>
        <v>33.314344800000001</v>
      </c>
      <c r="L146" s="49" t="s">
        <v>11</v>
      </c>
      <c r="M146" s="49">
        <f>[1]!srE2LETt($E$72,M31,$E$71)</f>
        <v>33.452329920000004</v>
      </c>
      <c r="N146" s="49" t="s">
        <v>11</v>
      </c>
      <c r="O146" s="49">
        <f>[1]!srE2LETt($E$72,O31,$E$71)</f>
        <v>33.592570720000005</v>
      </c>
      <c r="P146" s="49" t="s">
        <v>11</v>
      </c>
      <c r="Q146" s="49">
        <f>[1]!srE2LETt($E$72,Q31,$E$71)</f>
        <v>33.737322880000001</v>
      </c>
      <c r="R146" s="49" t="s">
        <v>11</v>
      </c>
      <c r="S146" s="49">
        <f>[1]!srE2LETt($E$72,S31,$E$71)</f>
        <v>33.882075039999997</v>
      </c>
      <c r="T146" s="22" t="s">
        <v>11</v>
      </c>
    </row>
    <row r="147" spans="1:20">
      <c r="A147" s="49">
        <f>[1]!srE2LETt($E$72,A32,$E$71)</f>
        <v>34.026827200000007</v>
      </c>
      <c r="B147" s="49" t="s">
        <v>11</v>
      </c>
      <c r="C147" s="49">
        <f>[1]!srE2LETt($E$72,C32,$E$71)</f>
        <v>34.171579360000003</v>
      </c>
      <c r="D147" s="49" t="s">
        <v>11</v>
      </c>
      <c r="E147" s="49">
        <f>[1]!srE2LETt($E$72,E32,$E$71)</f>
        <v>34.316331519999999</v>
      </c>
      <c r="F147" s="49" t="s">
        <v>11</v>
      </c>
      <c r="G147" s="49">
        <f>[1]!srE2LETt($E$72,G32,$E$71)</f>
        <v>34.462380320000001</v>
      </c>
      <c r="H147" s="49" t="s">
        <v>11</v>
      </c>
      <c r="I147" s="49">
        <f>[1]!srE2LETt($E$72,I32,$E$71)</f>
        <v>34.610536159999995</v>
      </c>
      <c r="J147" s="49" t="s">
        <v>11</v>
      </c>
      <c r="K147" s="49">
        <f>[1]!srE2LETt($E$72,K32,$E$71)</f>
        <v>34.758691999999996</v>
      </c>
      <c r="L147" s="49" t="s">
        <v>11</v>
      </c>
      <c r="M147" s="49">
        <f>[1]!srE2LETt($E$72,M32,$E$71)</f>
        <v>34.906847839999998</v>
      </c>
      <c r="N147" s="49" t="s">
        <v>11</v>
      </c>
      <c r="O147" s="49">
        <f>[1]!srE2LETt($E$72,O32,$E$71)</f>
        <v>35.055003679999992</v>
      </c>
      <c r="P147" s="49" t="s">
        <v>11</v>
      </c>
      <c r="Q147" s="49">
        <f>[1]!srE2LETt($E$72,Q32,$E$71)</f>
        <v>35.203159519999993</v>
      </c>
      <c r="R147" s="49" t="s">
        <v>11</v>
      </c>
      <c r="S147" s="49">
        <f>[1]!srE2LETt($E$72,S32,$E$71)</f>
        <v>35.352057679999994</v>
      </c>
      <c r="T147" s="22" t="s">
        <v>11</v>
      </c>
    </row>
    <row r="148" spans="1:20">
      <c r="A148" s="49">
        <f>[1]!srE2LETt($E$72,A33,$E$71)</f>
        <v>35.501945599999999</v>
      </c>
      <c r="B148" s="49" t="s">
        <v>11</v>
      </c>
      <c r="C148" s="49">
        <f>[1]!srE2LETt($E$72,C33,$E$71)</f>
        <v>35.651833519999997</v>
      </c>
      <c r="D148" s="49" t="s">
        <v>11</v>
      </c>
      <c r="E148" s="49">
        <f>[1]!srE2LETt($E$72,E33,$E$71)</f>
        <v>35.801721439999994</v>
      </c>
      <c r="F148" s="49" t="s">
        <v>11</v>
      </c>
      <c r="G148" s="49">
        <f>[1]!srE2LETt($E$72,G33,$E$71)</f>
        <v>35.951609359999992</v>
      </c>
      <c r="H148" s="49" t="s">
        <v>11</v>
      </c>
      <c r="I148" s="49">
        <f>[1]!srE2LETt($E$72,I33,$E$71)</f>
        <v>36.101497279999997</v>
      </c>
      <c r="J148" s="49" t="s">
        <v>11</v>
      </c>
      <c r="K148" s="49">
        <f>[1]!srE2LETt($E$72,K33,$E$71)</f>
        <v>36.251417199999992</v>
      </c>
      <c r="L148" s="49" t="s">
        <v>11</v>
      </c>
      <c r="M148" s="49">
        <f>[1]!srE2LETt($E$72,M33,$E$71)</f>
        <v>36.401372319999993</v>
      </c>
      <c r="N148" s="49" t="s">
        <v>11</v>
      </c>
      <c r="O148" s="49">
        <f>[1]!srE2LETt($E$72,O33,$E$71)</f>
        <v>36.551327439999994</v>
      </c>
      <c r="P148" s="49" t="s">
        <v>11</v>
      </c>
      <c r="Q148" s="49">
        <f>[1]!srE2LETt($E$72,Q33,$E$71)</f>
        <v>36.701282559999996</v>
      </c>
      <c r="R148" s="49" t="s">
        <v>11</v>
      </c>
      <c r="S148" s="49">
        <f>[1]!srE2LETt($E$72,S33,$E$71)</f>
        <v>36.851237679999997</v>
      </c>
      <c r="T148" s="22" t="s">
        <v>11</v>
      </c>
    </row>
    <row r="149" spans="1:20">
      <c r="A149" s="49">
        <f>[1]!srE2LETt($E$72,A34,$E$71)</f>
        <v>37.001192799999998</v>
      </c>
      <c r="B149" s="49" t="s">
        <v>11</v>
      </c>
      <c r="C149" s="49">
        <f>[1]!srE2LETt($E$72,C34,$E$71)</f>
        <v>37.150314559999998</v>
      </c>
      <c r="D149" s="49" t="s">
        <v>11</v>
      </c>
      <c r="E149" s="49">
        <f>[1]!srE2LETt($E$72,E34,$E$71)</f>
        <v>37.298678719999998</v>
      </c>
      <c r="F149" s="49" t="s">
        <v>11</v>
      </c>
      <c r="G149" s="49">
        <f>[1]!srE2LETt($E$72,G34,$E$71)</f>
        <v>37.447042879999998</v>
      </c>
      <c r="H149" s="49" t="s">
        <v>11</v>
      </c>
      <c r="I149" s="49">
        <f>[1]!srE2LETt($E$72,I34,$E$71)</f>
        <v>37.595407039999998</v>
      </c>
      <c r="J149" s="49" t="s">
        <v>11</v>
      </c>
      <c r="K149" s="49">
        <f>[1]!srE2LETt($E$72,K34,$E$71)</f>
        <v>37.743771199999998</v>
      </c>
      <c r="L149" s="49" t="s">
        <v>11</v>
      </c>
      <c r="M149" s="49">
        <f>[1]!srE2LETt($E$72,M34,$E$71)</f>
        <v>37.892135359999997</v>
      </c>
      <c r="N149" s="49" t="s">
        <v>11</v>
      </c>
      <c r="O149" s="49">
        <f>[1]!srE2LETt($E$72,O34,$E$71)</f>
        <v>38.036727679999998</v>
      </c>
      <c r="P149" s="49" t="s">
        <v>11</v>
      </c>
      <c r="Q149" s="49">
        <f>[1]!srE2LETt($E$72,Q34,$E$71)</f>
        <v>38.178491119999997</v>
      </c>
      <c r="R149" s="49" t="s">
        <v>11</v>
      </c>
      <c r="S149" s="49">
        <f>[1]!srE2LETt($E$72,S34,$E$71)</f>
        <v>38.320254559999995</v>
      </c>
      <c r="T149" s="22" t="s">
        <v>11</v>
      </c>
    </row>
    <row r="150" spans="1:20">
      <c r="A150" s="49">
        <f>[1]!srE2LETt($E$72,A35,$E$71)</f>
        <v>38.462018</v>
      </c>
      <c r="B150" s="49" t="s">
        <v>11</v>
      </c>
      <c r="C150" s="49">
        <f>[1]!srE2LETt($E$72,C35,$E$71)</f>
        <v>38.603781439999999</v>
      </c>
      <c r="D150" s="49" t="s">
        <v>11</v>
      </c>
      <c r="E150" s="49">
        <f>[1]!srE2LETt($E$72,E35,$E$71)</f>
        <v>38.745544879999997</v>
      </c>
      <c r="F150" s="49" t="s">
        <v>11</v>
      </c>
      <c r="G150" s="49">
        <f>[1]!srE2LETt($E$72,G35,$E$71)</f>
        <v>38.883222159999995</v>
      </c>
      <c r="H150" s="49" t="s">
        <v>11</v>
      </c>
      <c r="I150" s="49">
        <f>[1]!srE2LETt($E$72,I35,$E$71)</f>
        <v>39.018384879999992</v>
      </c>
      <c r="J150" s="49" t="s">
        <v>11</v>
      </c>
      <c r="K150" s="49">
        <f>[1]!srE2LETt($E$72,K35,$E$71)</f>
        <v>39.153547599999996</v>
      </c>
      <c r="L150" s="49" t="s">
        <v>11</v>
      </c>
      <c r="M150" s="49">
        <f>[1]!srE2LETt($E$72,M35,$E$71)</f>
        <v>39.284452959999996</v>
      </c>
      <c r="N150" s="49" t="s">
        <v>11</v>
      </c>
      <c r="O150" s="49">
        <f>[1]!srE2LETt($E$72,O35,$E$71)</f>
        <v>39.412993119999996</v>
      </c>
      <c r="P150" s="49" t="s">
        <v>11</v>
      </c>
      <c r="Q150" s="49">
        <f>[1]!srE2LETt($E$72,Q35,$E$71)</f>
        <v>39.541533279999996</v>
      </c>
      <c r="R150" s="49" t="s">
        <v>11</v>
      </c>
      <c r="S150" s="49">
        <f>[1]!srE2LETt($E$72,S35,$E$71)</f>
        <v>39.663434079999995</v>
      </c>
      <c r="T150" s="22" t="s">
        <v>11</v>
      </c>
    </row>
    <row r="151" spans="1:20">
      <c r="A151" s="49">
        <f>[1]!srE2LETt($E$72,A36,$E$71)</f>
        <v>39.782015199999996</v>
      </c>
      <c r="B151" s="49" t="s">
        <v>11</v>
      </c>
      <c r="C151" s="49">
        <f>[1]!srE2LETt($E$72,C36,$E$71)</f>
        <v>39.900596319999998</v>
      </c>
      <c r="D151" s="49" t="s">
        <v>11</v>
      </c>
      <c r="E151" s="49">
        <f>[1]!srE2LETt($E$72,E36,$E$71)</f>
        <v>40.010001840000001</v>
      </c>
      <c r="F151" s="49" t="s">
        <v>11</v>
      </c>
      <c r="G151" s="49">
        <f>[1]!srE2LETt($E$72,G36,$E$71)</f>
        <v>40.115294159999998</v>
      </c>
      <c r="H151" s="49" t="s">
        <v>11</v>
      </c>
      <c r="I151" s="49">
        <f>[1]!srE2LETt($E$72,I36,$E$71)</f>
        <v>40.220586480000001</v>
      </c>
      <c r="J151" s="49" t="s">
        <v>11</v>
      </c>
      <c r="K151" s="49">
        <f>[1]!srE2LETt($E$72,K36,$E$71)</f>
        <v>40.314013199999998</v>
      </c>
      <c r="L151" s="49" t="s">
        <v>11</v>
      </c>
      <c r="M151" s="49">
        <f>[1]!srE2LETt($E$72,M36,$E$71)</f>
        <v>40.402693679999999</v>
      </c>
      <c r="N151" s="49" t="s">
        <v>11</v>
      </c>
      <c r="O151" s="49">
        <f>[1]!srE2LETt($E$72,O36,$E$71)</f>
        <v>40.491374159999999</v>
      </c>
      <c r="P151" s="49" t="s">
        <v>11</v>
      </c>
      <c r="Q151" s="49">
        <f>[1]!srE2LETt($E$72,Q36,$E$71)</f>
        <v>40.565350719999998</v>
      </c>
      <c r="R151" s="49" t="s">
        <v>11</v>
      </c>
      <c r="S151" s="49">
        <f>[1]!srE2LETt($E$72,S36,$E$71)</f>
        <v>40.634109760000001</v>
      </c>
      <c r="T151" s="22" t="s">
        <v>11</v>
      </c>
    </row>
    <row r="152" spans="1:20">
      <c r="A152" s="49">
        <f>[1]!srE2LETt($E$72,A37,$E$71)</f>
        <v>40.702868799999997</v>
      </c>
      <c r="B152" s="49" t="s">
        <v>11</v>
      </c>
      <c r="C152" s="49">
        <f>[1]!srE2LETt($E$72,C37,$E$71)</f>
        <v>40.748825920000002</v>
      </c>
      <c r="D152" s="49" t="s">
        <v>11</v>
      </c>
      <c r="E152" s="49">
        <f>[1]!srE2LETt($E$72,E37,$E$71)</f>
        <v>40.787657440000004</v>
      </c>
      <c r="F152" s="49" t="s">
        <v>11</v>
      </c>
      <c r="G152" s="49">
        <f>[1]!srE2LETt($E$72,G37,$E$71)</f>
        <v>40.826488960000006</v>
      </c>
      <c r="H152" s="49" t="s">
        <v>11</v>
      </c>
      <c r="I152" s="49">
        <f>[1]!srE2LETt($E$72,I37,$E$71)</f>
        <v>40.847173120000008</v>
      </c>
      <c r="J152" s="49" t="s">
        <v>11</v>
      </c>
      <c r="K152" s="49">
        <f>[1]!srE2LETt($E$72,K37,$E$71)</f>
        <v>40.862908000000004</v>
      </c>
      <c r="L152" s="49" t="s">
        <v>11</v>
      </c>
      <c r="M152" s="49">
        <f>[1]!srE2LETt($E$72,M37,$E$71)</f>
        <v>40.878642880000001</v>
      </c>
      <c r="N152" s="49" t="s">
        <v>11</v>
      </c>
      <c r="O152" s="49">
        <f>[1]!srE2LETt($E$72,O37,$E$71)</f>
        <v>40.921317999999999</v>
      </c>
      <c r="P152" s="49" t="s">
        <v>11</v>
      </c>
      <c r="Q152" s="49">
        <f>[1]!srE2LETt($E$72,Q37,$E$71)</f>
        <v>40.970331999999999</v>
      </c>
      <c r="R152" s="49" t="s">
        <v>11</v>
      </c>
      <c r="S152" s="49">
        <f>[1]!srE2LETt($E$72,S37,$E$71)</f>
        <v>40.927736799999998</v>
      </c>
      <c r="T152" s="22" t="s">
        <v>11</v>
      </c>
    </row>
    <row r="153" spans="1:20">
      <c r="A153" s="49">
        <f>[1]!srE2LETt($E$72,A38,$E$71)</f>
        <v>40.751083999999999</v>
      </c>
      <c r="B153" s="49" t="s">
        <v>11</v>
      </c>
      <c r="C153" s="49">
        <f>[1]!srE2LETt($E$72,C38,$E$71)</f>
        <v>40.535133600000002</v>
      </c>
      <c r="D153" s="49" t="s">
        <v>11</v>
      </c>
      <c r="E153" s="49">
        <f>[1]!srE2LETt($E$72,E38,$E$71)</f>
        <v>40.295599200000005</v>
      </c>
      <c r="F153" s="49" t="s">
        <v>11</v>
      </c>
      <c r="G153" s="49">
        <f>[1]!srE2LETt($E$72,G38,$E$71)</f>
        <v>40.0205184</v>
      </c>
      <c r="H153" s="49" t="s">
        <v>11</v>
      </c>
      <c r="I153" s="49">
        <f>[1]!srE2LETt($E$72,I38,$E$71)</f>
        <v>39.711949999999995</v>
      </c>
      <c r="J153" s="49" t="s">
        <v>11</v>
      </c>
      <c r="K153" s="49">
        <f>[1]!srE2LETt($E$72,K38,$E$71)</f>
        <v>39.357939999999992</v>
      </c>
      <c r="L153" s="49" t="s">
        <v>11</v>
      </c>
      <c r="M153" s="49">
        <f>[1]!srE2LETt($E$72,M38,$E$71)</f>
        <v>38.952591999999996</v>
      </c>
      <c r="N153" s="49" t="s">
        <v>11</v>
      </c>
      <c r="O153" s="49">
        <f>[1]!srE2LETt($E$72,O38,$E$71)</f>
        <v>38.498083999999992</v>
      </c>
      <c r="P153" s="49" t="s">
        <v>11</v>
      </c>
      <c r="Q153" s="49">
        <f>[1]!srE2LETt($E$72,Q38,$E$71)</f>
        <v>37.968716000000001</v>
      </c>
      <c r="R153" s="49" t="s">
        <v>11</v>
      </c>
      <c r="S153" s="49">
        <f>[1]!srE2LETt($E$72,S38,$E$71)</f>
        <v>37.349591999999994</v>
      </c>
      <c r="T153" s="22" t="s">
        <v>11</v>
      </c>
    </row>
    <row r="154" spans="1:20">
      <c r="A154" s="47">
        <f>[1]!srE2LETt($E$72,A39,$E$71)</f>
        <v>36.638640000000002</v>
      </c>
      <c r="B154" s="47" t="s">
        <v>11</v>
      </c>
      <c r="C154" s="47">
        <f>[1]!srE2LETt($E$72,C39,$E$71)</f>
        <v>36.564249600000004</v>
      </c>
      <c r="D154" s="47" t="s">
        <v>11</v>
      </c>
      <c r="E154" s="47">
        <f>[1]!srE2LETt($E$72,E39,$E$71)</f>
        <v>36.489859200000005</v>
      </c>
      <c r="F154" s="47" t="s">
        <v>11</v>
      </c>
      <c r="G154" s="47">
        <f>[1]!srE2LETt($E$72,G39,$E$71)</f>
        <v>36.415468800000006</v>
      </c>
      <c r="H154" s="47" t="s">
        <v>11</v>
      </c>
      <c r="I154" s="47">
        <f>[1]!srE2LETt($E$72,I39,$E$71)</f>
        <v>36.341078400000008</v>
      </c>
      <c r="J154" s="47" t="s">
        <v>11</v>
      </c>
      <c r="K154" s="47">
        <f>[1]!srE2LETt($E$72,K39,$E$71)</f>
        <v>36.262558000000006</v>
      </c>
      <c r="L154" s="47" t="s">
        <v>11</v>
      </c>
      <c r="M154" s="47">
        <f>[1]!srE2LETt($E$72,M39,$E$71)</f>
        <v>36.170821600000004</v>
      </c>
      <c r="N154" s="47" t="s">
        <v>11</v>
      </c>
      <c r="O154" s="47">
        <f>[1]!srE2LETt($E$72,O39,$E$71)</f>
        <v>36.079085200000002</v>
      </c>
      <c r="P154" s="47" t="s">
        <v>11</v>
      </c>
      <c r="Q154" s="47">
        <f>[1]!srE2LETt($E$72,Q39,$E$71)</f>
        <v>35.987348800000007</v>
      </c>
      <c r="R154" s="47" t="s">
        <v>11</v>
      </c>
      <c r="S154" s="47">
        <f>[1]!srE2LETt($E$72,S39,$E$71)</f>
        <v>35.895612400000005</v>
      </c>
      <c r="T154" s="24" t="s">
        <v>11</v>
      </c>
    </row>
    <row r="155" spans="1:20">
      <c r="A155" s="49">
        <f>[1]!srE2LETt($E$72,A40,$E$71)</f>
        <v>35.803876000000002</v>
      </c>
      <c r="B155" s="49" t="s">
        <v>11</v>
      </c>
      <c r="C155" s="49">
        <f>[1]!srE2LETt($E$72,C40,$E$71)</f>
        <v>35.712139600000008</v>
      </c>
      <c r="D155" s="49" t="s">
        <v>11</v>
      </c>
      <c r="E155" s="49">
        <f>[1]!srE2LETt($E$72,E40,$E$71)</f>
        <v>35.620403200000005</v>
      </c>
      <c r="F155" s="49" t="s">
        <v>11</v>
      </c>
      <c r="G155" s="49">
        <f>[1]!srE2LETt($E$72,G40,$E$71)</f>
        <v>35.528666800000003</v>
      </c>
      <c r="H155" s="49" t="s">
        <v>11</v>
      </c>
      <c r="I155" s="49">
        <f>[1]!srE2LETt($E$72,I40,$E$71)</f>
        <v>35.436930400000001</v>
      </c>
      <c r="J155" s="49" t="s">
        <v>11</v>
      </c>
      <c r="K155" s="49">
        <f>[1]!srE2LETt($E$72,K40,$E$71)</f>
        <v>35.345194000000006</v>
      </c>
      <c r="L155" s="49" t="s">
        <v>11</v>
      </c>
      <c r="M155" s="49">
        <f>[1]!srE2LETt($E$72,M40,$E$71)</f>
        <v>35.253457600000004</v>
      </c>
      <c r="N155" s="49" t="s">
        <v>11</v>
      </c>
      <c r="O155" s="49">
        <f>[1]!srE2LETt($E$72,O40,$E$71)</f>
        <v>35.157064800000001</v>
      </c>
      <c r="P155" s="49" t="s">
        <v>11</v>
      </c>
      <c r="Q155" s="49">
        <f>[1]!srE2LETt($E$72,Q40,$E$71)</f>
        <v>35.0513592</v>
      </c>
      <c r="R155" s="49" t="s">
        <v>11</v>
      </c>
      <c r="S155" s="49">
        <f>[1]!srE2LETt($E$72,S40,$E$71)</f>
        <v>34.9456536</v>
      </c>
      <c r="T155" s="22" t="s">
        <v>11</v>
      </c>
    </row>
    <row r="156" spans="1:20">
      <c r="A156" s="49">
        <f>[1]!srE2LETt($E$72,A41,$E$71)</f>
        <v>34.839948000000007</v>
      </c>
      <c r="B156" s="49" t="s">
        <v>11</v>
      </c>
      <c r="C156" s="49">
        <f>[1]!srE2LETt($E$72,C41,$E$71)</f>
        <v>34.734242400000007</v>
      </c>
      <c r="D156" s="49" t="s">
        <v>11</v>
      </c>
      <c r="E156" s="49">
        <f>[1]!srE2LETt($E$72,E41,$E$71)</f>
        <v>34.628536800000006</v>
      </c>
      <c r="F156" s="49" t="s">
        <v>11</v>
      </c>
      <c r="G156" s="49">
        <f>[1]!srE2LETt($E$72,G41,$E$71)</f>
        <v>34.517813600000004</v>
      </c>
      <c r="H156" s="49" t="s">
        <v>11</v>
      </c>
      <c r="I156" s="49">
        <f>[1]!srE2LETt($E$72,I41,$E$71)</f>
        <v>34.398936800000001</v>
      </c>
      <c r="J156" s="49" t="s">
        <v>11</v>
      </c>
      <c r="K156" s="49">
        <f>[1]!srE2LETt($E$72,K41,$E$71)</f>
        <v>34.280060000000006</v>
      </c>
      <c r="L156" s="49" t="s">
        <v>11</v>
      </c>
      <c r="M156" s="49">
        <f>[1]!srE2LETt($E$72,M41,$E$71)</f>
        <v>34.161183200000004</v>
      </c>
      <c r="N156" s="49" t="s">
        <v>11</v>
      </c>
      <c r="O156" s="49">
        <f>[1]!srE2LETt($E$72,O41,$E$71)</f>
        <v>34.042306400000001</v>
      </c>
      <c r="P156" s="49" t="s">
        <v>11</v>
      </c>
      <c r="Q156" s="49">
        <f>[1]!srE2LETt($E$72,Q41,$E$71)</f>
        <v>33.923429599999999</v>
      </c>
      <c r="R156" s="49" t="s">
        <v>11</v>
      </c>
      <c r="S156" s="49">
        <f>[1]!srE2LETt($E$72,S41,$E$71)</f>
        <v>33.7982096</v>
      </c>
      <c r="T156" s="22" t="s">
        <v>11</v>
      </c>
    </row>
    <row r="157" spans="1:20">
      <c r="A157" s="49">
        <f>[1]!srE2LETt($E$72,A42,$E$71)</f>
        <v>33.664532000000001</v>
      </c>
      <c r="B157" s="49" t="s">
        <v>11</v>
      </c>
      <c r="C157" s="49">
        <f>[1]!srE2LETt($E$72,C42,$E$71)</f>
        <v>33.530854400000003</v>
      </c>
      <c r="D157" s="49" t="s">
        <v>11</v>
      </c>
      <c r="E157" s="49">
        <f>[1]!srE2LETt($E$72,E42,$E$71)</f>
        <v>33.397176800000004</v>
      </c>
      <c r="F157" s="49" t="s">
        <v>11</v>
      </c>
      <c r="G157" s="49">
        <f>[1]!srE2LETt($E$72,G42,$E$71)</f>
        <v>33.263499200000005</v>
      </c>
      <c r="H157" s="49" t="s">
        <v>11</v>
      </c>
      <c r="I157" s="49">
        <f>[1]!srE2LETt($E$72,I42,$E$71)</f>
        <v>33.1298216</v>
      </c>
      <c r="J157" s="49" t="s">
        <v>11</v>
      </c>
      <c r="K157" s="49">
        <f>[1]!srE2LETt($E$72,K42,$E$71)</f>
        <v>32.986752000000003</v>
      </c>
      <c r="L157" s="49" t="s">
        <v>11</v>
      </c>
      <c r="M157" s="49">
        <f>[1]!srE2LETt($E$72,M42,$E$71)</f>
        <v>32.833351200000003</v>
      </c>
      <c r="N157" s="49" t="s">
        <v>11</v>
      </c>
      <c r="O157" s="49">
        <f>[1]!srE2LETt($E$72,O42,$E$71)</f>
        <v>32.679950400000003</v>
      </c>
      <c r="P157" s="49" t="s">
        <v>11</v>
      </c>
      <c r="Q157" s="49">
        <f>[1]!srE2LETt($E$72,Q42,$E$71)</f>
        <v>32.526549600000003</v>
      </c>
      <c r="R157" s="49" t="s">
        <v>11</v>
      </c>
      <c r="S157" s="49">
        <f>[1]!srE2LETt($E$72,S42,$E$71)</f>
        <v>32.373148800000003</v>
      </c>
      <c r="T157" s="22" t="s">
        <v>11</v>
      </c>
    </row>
    <row r="158" spans="1:20">
      <c r="A158" s="49">
        <f>[1]!srE2LETt($E$72,A43,$E$71)</f>
        <v>32.219748000000003</v>
      </c>
      <c r="B158" s="49" t="s">
        <v>11</v>
      </c>
      <c r="C158" s="49">
        <f>[1]!srE2LETt($E$72,C43,$E$71)</f>
        <v>32.055188800000003</v>
      </c>
      <c r="D158" s="49" t="s">
        <v>11</v>
      </c>
      <c r="E158" s="49">
        <f>[1]!srE2LETt($E$72,E43,$E$71)</f>
        <v>31.880485600000004</v>
      </c>
      <c r="F158" s="49" t="s">
        <v>11</v>
      </c>
      <c r="G158" s="49">
        <f>[1]!srE2LETt($E$72,G43,$E$71)</f>
        <v>31.705782400000004</v>
      </c>
      <c r="H158" s="49" t="s">
        <v>11</v>
      </c>
      <c r="I158" s="49">
        <f>[1]!srE2LETt($E$72,I43,$E$71)</f>
        <v>31.531079200000001</v>
      </c>
      <c r="J158" s="49" t="s">
        <v>11</v>
      </c>
      <c r="K158" s="49">
        <f>[1]!srE2LETt($E$72,K43,$E$71)</f>
        <v>31.356376000000001</v>
      </c>
      <c r="L158" s="49" t="s">
        <v>11</v>
      </c>
      <c r="M158" s="49">
        <f>[1]!srE2LETt($E$72,M43,$E$71)</f>
        <v>31.181672800000001</v>
      </c>
      <c r="N158" s="49" t="s">
        <v>11</v>
      </c>
      <c r="O158" s="49">
        <f>[1]!srE2LETt($E$72,O43,$E$71)</f>
        <v>30.991071999999999</v>
      </c>
      <c r="P158" s="49" t="s">
        <v>11</v>
      </c>
      <c r="Q158" s="49">
        <f>[1]!srE2LETt($E$72,Q43,$E$71)</f>
        <v>30.788547999999999</v>
      </c>
      <c r="R158" s="49" t="s">
        <v>11</v>
      </c>
      <c r="S158" s="49">
        <f>[1]!srE2LETt($E$72,S43,$E$71)</f>
        <v>30.586023999999998</v>
      </c>
      <c r="T158" s="22" t="s">
        <v>11</v>
      </c>
    </row>
    <row r="159" spans="1:20">
      <c r="A159" s="49">
        <f>[1]!srE2LETt($E$72,A44,$E$71)</f>
        <v>30.383500000000002</v>
      </c>
      <c r="B159" s="49" t="s">
        <v>11</v>
      </c>
      <c r="C159" s="49">
        <f>[1]!srE2LETt($E$72,C44,$E$71)</f>
        <v>30.180976000000001</v>
      </c>
      <c r="D159" s="49" t="s">
        <v>11</v>
      </c>
      <c r="E159" s="49">
        <f>[1]!srE2LETt($E$72,E44,$E$71)</f>
        <v>29.978452000000001</v>
      </c>
      <c r="F159" s="49" t="s">
        <v>11</v>
      </c>
      <c r="G159" s="49">
        <f>[1]!srE2LETt($E$72,G44,$E$71)</f>
        <v>29.760754400000003</v>
      </c>
      <c r="H159" s="49" t="s">
        <v>11</v>
      </c>
      <c r="I159" s="49">
        <f>[1]!srE2LETt($E$72,I44,$E$71)</f>
        <v>29.5337192</v>
      </c>
      <c r="J159" s="49" t="s">
        <v>11</v>
      </c>
      <c r="K159" s="49">
        <f>[1]!srE2LETt($E$72,K44,$E$71)</f>
        <v>29.306684000000001</v>
      </c>
      <c r="L159" s="49" t="s">
        <v>11</v>
      </c>
      <c r="M159" s="49">
        <f>[1]!srE2LETt($E$72,M44,$E$71)</f>
        <v>29.067099200000001</v>
      </c>
      <c r="N159" s="49" t="s">
        <v>11</v>
      </c>
      <c r="O159" s="49">
        <f>[1]!srE2LETt($E$72,O44,$E$71)</f>
        <v>28.820542400000001</v>
      </c>
      <c r="P159" s="49" t="s">
        <v>11</v>
      </c>
      <c r="Q159" s="49">
        <f>[1]!srE2LETt($E$72,Q44,$E$71)</f>
        <v>28.5739856</v>
      </c>
      <c r="R159" s="49" t="s">
        <v>11</v>
      </c>
      <c r="S159" s="49">
        <f>[1]!srE2LETt($E$72,S44,$E$71)</f>
        <v>28.312196800000002</v>
      </c>
      <c r="T159" s="22" t="s">
        <v>11</v>
      </c>
    </row>
    <row r="160" spans="1:20">
      <c r="A160" s="49">
        <f>[1]!srE2LETt($E$72,A45,$E$71)</f>
        <v>28.042792000000006</v>
      </c>
      <c r="B160" s="49" t="s">
        <v>11</v>
      </c>
      <c r="C160" s="49">
        <f>[1]!srE2LETt($E$72,C45,$E$71)</f>
        <v>27.773387200000005</v>
      </c>
      <c r="D160" s="49" t="s">
        <v>11</v>
      </c>
      <c r="E160" s="49">
        <f>[1]!srE2LETt($E$72,E45,$E$71)</f>
        <v>27.483728800000005</v>
      </c>
      <c r="F160" s="49" t="s">
        <v>11</v>
      </c>
      <c r="G160" s="49">
        <f>[1]!srE2LETt($E$72,G45,$E$71)</f>
        <v>27.184991200000006</v>
      </c>
      <c r="H160" s="49" t="s">
        <v>11</v>
      </c>
      <c r="I160" s="49">
        <f>[1]!srE2LETt($E$72,I45,$E$71)</f>
        <v>26.886253600000003</v>
      </c>
      <c r="J160" s="49" t="s">
        <v>11</v>
      </c>
      <c r="K160" s="49">
        <f>[1]!srE2LETt($E$72,K45,$E$71)</f>
        <v>26.569108000000003</v>
      </c>
      <c r="L160" s="49" t="s">
        <v>11</v>
      </c>
      <c r="M160" s="49">
        <f>[1]!srE2LETt($E$72,M45,$E$71)</f>
        <v>26.244599200000003</v>
      </c>
      <c r="N160" s="49" t="s">
        <v>11</v>
      </c>
      <c r="O160" s="49">
        <f>[1]!srE2LETt($E$72,O45,$E$71)</f>
        <v>25.920090399999999</v>
      </c>
      <c r="P160" s="49" t="s">
        <v>11</v>
      </c>
      <c r="Q160" s="49">
        <f>[1]!srE2LETt($E$72,Q45,$E$71)</f>
        <v>25.571798399999999</v>
      </c>
      <c r="R160" s="49" t="s">
        <v>11</v>
      </c>
      <c r="S160" s="49">
        <f>[1]!srE2LETt($E$72,S45,$E$71)</f>
        <v>25.2150672</v>
      </c>
      <c r="T160" s="22" t="s">
        <v>11</v>
      </c>
    </row>
    <row r="161" spans="1:20">
      <c r="A161" s="49">
        <f>[1]!srE2LETt($E$72,A46,$E$71)</f>
        <v>24.858336000000005</v>
      </c>
      <c r="B161" s="49" t="s">
        <v>11</v>
      </c>
      <c r="C161" s="49">
        <f>[1]!srE2LETt($E$72,C46,$E$71)</f>
        <v>24.472241600000004</v>
      </c>
      <c r="D161" s="49" t="s">
        <v>11</v>
      </c>
      <c r="E161" s="49">
        <f>[1]!srE2LETt($E$72,E46,$E$71)</f>
        <v>24.076971200000006</v>
      </c>
      <c r="F161" s="49" t="s">
        <v>11</v>
      </c>
      <c r="G161" s="49">
        <f>[1]!srE2LETt($E$72,G46,$E$71)</f>
        <v>23.681700800000005</v>
      </c>
      <c r="H161" s="49" t="s">
        <v>11</v>
      </c>
      <c r="I161" s="49">
        <f>[1]!srE2LETt($E$72,I46,$E$71)</f>
        <v>23.256598400000005</v>
      </c>
      <c r="J161" s="49" t="s">
        <v>11</v>
      </c>
      <c r="K161" s="49">
        <f>[1]!srE2LETt($E$72,K46,$E$71)</f>
        <v>22.823360000000005</v>
      </c>
      <c r="L161" s="49" t="s">
        <v>11</v>
      </c>
      <c r="M161" s="49">
        <f>[1]!srE2LETt($E$72,M46,$E$71)</f>
        <v>22.390121600000004</v>
      </c>
      <c r="N161" s="49" t="s">
        <v>11</v>
      </c>
      <c r="O161" s="49">
        <f>[1]!srE2LETt($E$72,O46,$E$71)</f>
        <v>21.919762000000006</v>
      </c>
      <c r="P161" s="49" t="s">
        <v>11</v>
      </c>
      <c r="Q161" s="49">
        <f>[1]!srE2LETt($E$72,Q46,$E$71)</f>
        <v>21.440668000000006</v>
      </c>
      <c r="R161" s="49" t="s">
        <v>11</v>
      </c>
      <c r="S161" s="49">
        <f>[1]!srE2LETt($E$72,S46,$E$71)</f>
        <v>20.948236000000005</v>
      </c>
      <c r="T161" s="22" t="s">
        <v>11</v>
      </c>
    </row>
    <row r="162" spans="1:20">
      <c r="A162" s="49">
        <f>[1]!srE2LETt($E$72,A47,$E$71)</f>
        <v>20.434500000000007</v>
      </c>
      <c r="B162" s="49" t="s">
        <v>11</v>
      </c>
      <c r="C162" s="49">
        <f>[1]!srE2LETt($E$72,C47,$E$71)</f>
        <v>19.908408000000009</v>
      </c>
      <c r="D162" s="49" t="s">
        <v>11</v>
      </c>
      <c r="E162" s="49">
        <f>[1]!srE2LETt($E$72,E47,$E$71)</f>
        <v>19.360476000000006</v>
      </c>
      <c r="F162" s="49" t="s">
        <v>11</v>
      </c>
      <c r="G162" s="49">
        <f>[1]!srE2LETt($E$72,G47,$E$71)</f>
        <v>18.800520000000006</v>
      </c>
      <c r="H162" s="49" t="s">
        <v>11</v>
      </c>
      <c r="I162" s="49">
        <f>[1]!srE2LETt($E$72,I47,$E$71)</f>
        <v>18.218344000000005</v>
      </c>
      <c r="J162" s="49" t="s">
        <v>11</v>
      </c>
      <c r="K162" s="49">
        <f>[1]!srE2LETt($E$72,K47,$E$71)</f>
        <v>17.615980000000008</v>
      </c>
      <c r="L162" s="49" t="s">
        <v>11</v>
      </c>
      <c r="M162" s="49">
        <f>[1]!srE2LETt($E$72,M47,$E$71)</f>
        <v>16.996744000000003</v>
      </c>
      <c r="N162" s="49" t="s">
        <v>11</v>
      </c>
      <c r="O162" s="49">
        <f>[1]!srE2LETt($E$72,O47,$E$71)</f>
        <v>16.360432000000007</v>
      </c>
      <c r="P162" s="49" t="s">
        <v>11</v>
      </c>
      <c r="Q162" s="49">
        <f>[1]!srE2LETt($E$72,Q47,$E$71)</f>
        <v>15.699268000000007</v>
      </c>
      <c r="R162" s="49" t="s">
        <v>11</v>
      </c>
      <c r="S162" s="49">
        <f>[1]!srE2LETt($E$72,S47,$E$71)</f>
        <v>15.014924000000008</v>
      </c>
      <c r="T162" s="22" t="s">
        <v>11</v>
      </c>
    </row>
    <row r="163" spans="1:20">
      <c r="A163" s="47">
        <f>[1]!srE2LETt($E$72,A48,$E$71)</f>
        <v>14.30558000000001</v>
      </c>
      <c r="B163" s="47" t="s">
        <v>11</v>
      </c>
      <c r="C163" s="47">
        <f>[1]!srE2LETt($E$72,C48,$E$71)</f>
        <v>14.23374320000001</v>
      </c>
      <c r="D163" s="47" t="s">
        <v>11</v>
      </c>
      <c r="E163" s="47">
        <f>[1]!srE2LETt($E$72,E48,$E$71)</f>
        <v>14.16190640000001</v>
      </c>
      <c r="F163" s="47" t="s">
        <v>11</v>
      </c>
      <c r="G163" s="47">
        <f>[1]!srE2LETt($E$72,G48,$E$71)</f>
        <v>14.09006960000001</v>
      </c>
      <c r="H163" s="47" t="s">
        <v>11</v>
      </c>
      <c r="I163" s="47">
        <f>[1]!srE2LETt($E$72,I48,$E$71)</f>
        <v>14.01823280000001</v>
      </c>
      <c r="J163" s="47" t="s">
        <v>11</v>
      </c>
      <c r="K163" s="47">
        <f>[1]!srE2LETt($E$72,K48,$E$71)</f>
        <v>13.945330000000011</v>
      </c>
      <c r="L163" s="47" t="s">
        <v>11</v>
      </c>
      <c r="M163" s="47">
        <f>[1]!srE2LETt($E$72,M48,$E$71)</f>
        <v>13.869016000000011</v>
      </c>
      <c r="N163" s="47" t="s">
        <v>11</v>
      </c>
      <c r="O163" s="47">
        <f>[1]!srE2LETt($E$72,O48,$E$71)</f>
        <v>13.792702000000011</v>
      </c>
      <c r="P163" s="47" t="s">
        <v>11</v>
      </c>
      <c r="Q163" s="47">
        <f>[1]!srE2LETt($E$72,Q48,$E$71)</f>
        <v>13.716388000000011</v>
      </c>
      <c r="R163" s="47" t="s">
        <v>11</v>
      </c>
      <c r="S163" s="47">
        <f>[1]!srE2LETt($E$72,S48,$E$71)</f>
        <v>13.640074000000011</v>
      </c>
      <c r="T163" s="24" t="s">
        <v>11</v>
      </c>
    </row>
    <row r="164" spans="1:20">
      <c r="A164" s="49">
        <f>[1]!srE2LETt($E$72,A49,$E$71)</f>
        <v>13.563760000000011</v>
      </c>
      <c r="B164" s="49" t="s">
        <v>11</v>
      </c>
      <c r="C164" s="49">
        <f>[1]!srE2LETt($E$72,C49,$E$71)</f>
        <v>13.487446000000011</v>
      </c>
      <c r="D164" s="49" t="s">
        <v>11</v>
      </c>
      <c r="E164" s="49">
        <f>[1]!srE2LETt($E$72,E49,$E$71)</f>
        <v>13.411132000000011</v>
      </c>
      <c r="F164" s="49" t="s">
        <v>11</v>
      </c>
      <c r="G164" s="49">
        <f>[1]!srE2LETt($E$72,G49,$E$71)</f>
        <v>13.334818000000011</v>
      </c>
      <c r="H164" s="49" t="s">
        <v>11</v>
      </c>
      <c r="I164" s="49">
        <f>[1]!srE2LETt($E$72,I49,$E$71)</f>
        <v>13.258504000000011</v>
      </c>
      <c r="J164" s="49" t="s">
        <v>11</v>
      </c>
      <c r="K164" s="49">
        <f>[1]!srE2LETt($E$72,K49,$E$71)</f>
        <v>13.182190000000011</v>
      </c>
      <c r="L164" s="49" t="s">
        <v>11</v>
      </c>
      <c r="M164" s="49">
        <f>[1]!srE2LETt($E$72,M49,$E$71)</f>
        <v>13.105876000000011</v>
      </c>
      <c r="N164" s="49" t="s">
        <v>11</v>
      </c>
      <c r="O164" s="49">
        <f>[1]!srE2LETt($E$72,O49,$E$71)</f>
        <v>13.028344000000011</v>
      </c>
      <c r="P164" s="49" t="s">
        <v>11</v>
      </c>
      <c r="Q164" s="49">
        <f>[1]!srE2LETt($E$72,Q49,$E$71)</f>
        <v>12.948376000000012</v>
      </c>
      <c r="R164" s="49" t="s">
        <v>11</v>
      </c>
      <c r="S164" s="49">
        <f>[1]!srE2LETt($E$72,S49,$E$71)</f>
        <v>12.868408000000011</v>
      </c>
      <c r="T164" s="22" t="s">
        <v>11</v>
      </c>
    </row>
    <row r="165" spans="1:20">
      <c r="A165" s="49">
        <f>[1]!srE2LETt($E$72,A50,$E$71)</f>
        <v>12.788440000000012</v>
      </c>
      <c r="B165" s="49" t="s">
        <v>11</v>
      </c>
      <c r="C165" s="49">
        <f>[1]!srE2LETt($E$72,C50,$E$71)</f>
        <v>12.708472000000013</v>
      </c>
      <c r="D165" s="49" t="s">
        <v>11</v>
      </c>
      <c r="E165" s="49">
        <f>[1]!srE2LETt($E$72,E50,$E$71)</f>
        <v>12.628504000000012</v>
      </c>
      <c r="F165" s="49" t="s">
        <v>11</v>
      </c>
      <c r="G165" s="49">
        <f>[1]!srE2LETt($E$72,G50,$E$71)</f>
        <v>12.547704000000014</v>
      </c>
      <c r="H165" s="49" t="s">
        <v>11</v>
      </c>
      <c r="I165" s="49">
        <f>[1]!srE2LETt($E$72,I50,$E$71)</f>
        <v>12.465552000000013</v>
      </c>
      <c r="J165" s="49" t="s">
        <v>11</v>
      </c>
      <c r="K165" s="49">
        <f>[1]!srE2LETt($E$72,K50,$E$71)</f>
        <v>12.383400000000012</v>
      </c>
      <c r="L165" s="49" t="s">
        <v>11</v>
      </c>
      <c r="M165" s="49">
        <f>[1]!srE2LETt($E$72,M50,$E$71)</f>
        <v>12.301248000000012</v>
      </c>
      <c r="N165" s="49" t="s">
        <v>11</v>
      </c>
      <c r="O165" s="49">
        <f>[1]!srE2LETt($E$72,O50,$E$71)</f>
        <v>12.219096000000013</v>
      </c>
      <c r="P165" s="49" t="s">
        <v>11</v>
      </c>
      <c r="Q165" s="49">
        <f>[1]!srE2LETt($E$72,Q50,$E$71)</f>
        <v>12.136944000000012</v>
      </c>
      <c r="R165" s="49" t="s">
        <v>11</v>
      </c>
      <c r="S165" s="49">
        <f>[1]!srE2LETt($E$72,S50,$E$71)</f>
        <v>12.052560000000012</v>
      </c>
      <c r="T165" s="22" t="s">
        <v>11</v>
      </c>
    </row>
    <row r="166" spans="1:20">
      <c r="A166" s="49">
        <f>[1]!srE2LETt($E$72,A51,$E$71)</f>
        <v>11.965200000000014</v>
      </c>
      <c r="B166" s="49" t="s">
        <v>11</v>
      </c>
      <c r="C166" s="49">
        <f>[1]!srE2LETt($E$72,C51,$E$71)</f>
        <v>11.877840000000013</v>
      </c>
      <c r="D166" s="49" t="s">
        <v>11</v>
      </c>
      <c r="E166" s="49">
        <f>[1]!srE2LETt($E$72,E51,$E$71)</f>
        <v>11.790480000000013</v>
      </c>
      <c r="F166" s="49" t="s">
        <v>11</v>
      </c>
      <c r="G166" s="49">
        <f>[1]!srE2LETt($E$72,G51,$E$71)</f>
        <v>11.703120000000013</v>
      </c>
      <c r="H166" s="49" t="s">
        <v>11</v>
      </c>
      <c r="I166" s="49">
        <f>[1]!srE2LETt($E$72,I51,$E$71)</f>
        <v>11.615760000000012</v>
      </c>
      <c r="J166" s="49" t="s">
        <v>11</v>
      </c>
      <c r="K166" s="49">
        <f>[1]!srE2LETt($E$72,K51,$E$71)</f>
        <v>11.526240000000012</v>
      </c>
      <c r="L166" s="49" t="s">
        <v>11</v>
      </c>
      <c r="M166" s="49">
        <f>[1]!srE2LETt($E$72,M51,$E$71)</f>
        <v>11.434344000000014</v>
      </c>
      <c r="N166" s="49" t="s">
        <v>11</v>
      </c>
      <c r="O166" s="49">
        <f>[1]!srE2LETt($E$72,O51,$E$71)</f>
        <v>11.342448000000013</v>
      </c>
      <c r="P166" s="49" t="s">
        <v>11</v>
      </c>
      <c r="Q166" s="49">
        <f>[1]!srE2LETt($E$72,Q51,$E$71)</f>
        <v>11.250552000000013</v>
      </c>
      <c r="R166" s="49" t="s">
        <v>11</v>
      </c>
      <c r="S166" s="49">
        <f>[1]!srE2LETt($E$72,S51,$E$71)</f>
        <v>11.158656000000013</v>
      </c>
      <c r="T166" s="22" t="s">
        <v>11</v>
      </c>
    </row>
    <row r="167" spans="1:20">
      <c r="A167" s="49">
        <f>[1]!srE2LETt($E$72,A52,$E$71)</f>
        <v>11.066760000000015</v>
      </c>
      <c r="B167" s="49" t="s">
        <v>11</v>
      </c>
      <c r="C167" s="49">
        <f>[1]!srE2LETt($E$72,C52,$E$71)</f>
        <v>10.972136000000015</v>
      </c>
      <c r="D167" s="49" t="s">
        <v>11</v>
      </c>
      <c r="E167" s="49">
        <f>[1]!srE2LETt($E$72,E52,$E$71)</f>
        <v>10.875032000000015</v>
      </c>
      <c r="F167" s="49" t="s">
        <v>11</v>
      </c>
      <c r="G167" s="49">
        <f>[1]!srE2LETt($E$72,G52,$E$71)</f>
        <v>10.777928000000015</v>
      </c>
      <c r="H167" s="49" t="s">
        <v>11</v>
      </c>
      <c r="I167" s="49">
        <f>[1]!srE2LETt($E$72,I52,$E$71)</f>
        <v>10.680824000000014</v>
      </c>
      <c r="J167" s="49" t="s">
        <v>11</v>
      </c>
      <c r="K167" s="49">
        <f>[1]!srE2LETt($E$72,K52,$E$71)</f>
        <v>10.583720000000014</v>
      </c>
      <c r="L167" s="49" t="s">
        <v>11</v>
      </c>
      <c r="M167" s="49">
        <f>[1]!srE2LETt($E$72,M52,$E$71)</f>
        <v>10.486616000000014</v>
      </c>
      <c r="N167" s="49" t="s">
        <v>11</v>
      </c>
      <c r="O167" s="49">
        <f>[1]!srE2LETt($E$72,O52,$E$71)</f>
        <v>10.386152000000015</v>
      </c>
      <c r="P167" s="49" t="s">
        <v>11</v>
      </c>
      <c r="Q167" s="49">
        <f>[1]!srE2LETt($E$72,Q52,$E$71)</f>
        <v>10.283168000000014</v>
      </c>
      <c r="R167" s="49" t="s">
        <v>11</v>
      </c>
      <c r="S167" s="49">
        <f>[1]!srE2LETt($E$72,S52,$E$71)</f>
        <v>10.180184000000015</v>
      </c>
      <c r="T167" s="22" t="s">
        <v>11</v>
      </c>
    </row>
    <row r="168" spans="1:20">
      <c r="A168" s="49">
        <f>[1]!srE2LETt($E$72,A53,$E$71)</f>
        <v>10.077200000000015</v>
      </c>
      <c r="B168" s="49" t="s">
        <v>11</v>
      </c>
      <c r="C168" s="49">
        <f>[1]!srE2LETt($E$72,C53,$E$71)</f>
        <v>9.9742160000000162</v>
      </c>
      <c r="D168" s="49" t="s">
        <v>11</v>
      </c>
      <c r="E168" s="49">
        <f>[1]!srE2LETt($E$72,E53,$E$71)</f>
        <v>9.8712320000000169</v>
      </c>
      <c r="F168" s="49" t="s">
        <v>11</v>
      </c>
      <c r="G168" s="49">
        <f>[1]!srE2LETt($E$72,G53,$E$71)</f>
        <v>9.7654400000000177</v>
      </c>
      <c r="H168" s="49" t="s">
        <v>11</v>
      </c>
      <c r="I168" s="49">
        <f>[1]!srE2LETt($E$72,I53,$E$71)</f>
        <v>9.6579200000000167</v>
      </c>
      <c r="J168" s="49" t="s">
        <v>11</v>
      </c>
      <c r="K168" s="49">
        <f>[1]!srE2LETt($E$72,K53,$E$71)</f>
        <v>9.5504000000000175</v>
      </c>
      <c r="L168" s="49" t="s">
        <v>11</v>
      </c>
      <c r="M168" s="49">
        <f>[1]!srE2LETt($E$72,M53,$E$71)</f>
        <v>9.4407200000000167</v>
      </c>
      <c r="N168" s="49" t="s">
        <v>11</v>
      </c>
      <c r="O168" s="49">
        <f>[1]!srE2LETt($E$72,O53,$E$71)</f>
        <v>9.3298400000000168</v>
      </c>
      <c r="P168" s="49" t="s">
        <v>11</v>
      </c>
      <c r="Q168" s="49">
        <f>[1]!srE2LETt($E$72,Q53,$E$71)</f>
        <v>9.2189600000000169</v>
      </c>
      <c r="R168" s="49" t="s">
        <v>11</v>
      </c>
      <c r="S168" s="49">
        <f>[1]!srE2LETt($E$72,S53,$E$71)</f>
        <v>9.1060640000000177</v>
      </c>
      <c r="T168" s="22" t="s">
        <v>11</v>
      </c>
    </row>
    <row r="169" spans="1:20">
      <c r="A169" s="49">
        <f>[1]!srE2LETt($E$72,A54,$E$71)</f>
        <v>8.9921600000000179</v>
      </c>
      <c r="B169" s="49" t="s">
        <v>11</v>
      </c>
      <c r="C169" s="49">
        <f>[1]!srE2LETt($E$72,C54,$E$71)</f>
        <v>8.8782560000000181</v>
      </c>
      <c r="D169" s="49" t="s">
        <v>11</v>
      </c>
      <c r="E169" s="49">
        <f>[1]!srE2LETt($E$72,E54,$E$71)</f>
        <v>8.7627280000000169</v>
      </c>
      <c r="F169" s="49" t="s">
        <v>11</v>
      </c>
      <c r="G169" s="49">
        <f>[1]!srE2LETt($E$72,G54,$E$71)</f>
        <v>8.646472000000017</v>
      </c>
      <c r="H169" s="49" t="s">
        <v>11</v>
      </c>
      <c r="I169" s="49">
        <f>[1]!srE2LETt($E$72,I54,$E$71)</f>
        <v>8.5302160000000171</v>
      </c>
      <c r="J169" s="49" t="s">
        <v>11</v>
      </c>
      <c r="K169" s="49">
        <f>[1]!srE2LETt($E$72,K54,$E$71)</f>
        <v>8.4132400000000178</v>
      </c>
      <c r="L169" s="49" t="s">
        <v>11</v>
      </c>
      <c r="M169" s="49">
        <f>[1]!srE2LETt($E$72,M54,$E$71)</f>
        <v>8.2959760000000173</v>
      </c>
      <c r="N169" s="49" t="s">
        <v>11</v>
      </c>
      <c r="O169" s="49">
        <f>[1]!srE2LETt($E$72,O54,$E$71)</f>
        <v>8.1787120000000169</v>
      </c>
      <c r="P169" s="49" t="s">
        <v>11</v>
      </c>
      <c r="Q169" s="49">
        <f>[1]!srE2LETt($E$72,Q54,$E$71)</f>
        <v>8.0609520000000163</v>
      </c>
      <c r="R169" s="49" t="s">
        <v>11</v>
      </c>
      <c r="S169" s="49">
        <f>[1]!srE2LETt($E$72,S54,$E$71)</f>
        <v>7.943016000000017</v>
      </c>
      <c r="T169" s="22" t="s">
        <v>11</v>
      </c>
    </row>
    <row r="170" spans="1:20">
      <c r="A170" s="49">
        <f>[1]!srE2LETt($E$72,A55,$E$71)</f>
        <v>7.8250800000000176</v>
      </c>
      <c r="B170" s="49" t="s">
        <v>11</v>
      </c>
      <c r="C170" s="49">
        <f>[1]!srE2LETt($E$72,C55,$E$71)</f>
        <v>7.7084240000000177</v>
      </c>
      <c r="D170" s="49" t="s">
        <v>11</v>
      </c>
      <c r="E170" s="49">
        <f>[1]!srE2LETt($E$72,E55,$E$71)</f>
        <v>7.5921680000000178</v>
      </c>
      <c r="F170" s="49" t="s">
        <v>11</v>
      </c>
      <c r="G170" s="49">
        <f>[1]!srE2LETt($E$72,G55,$E$71)</f>
        <v>7.4759120000000179</v>
      </c>
      <c r="H170" s="49" t="s">
        <v>11</v>
      </c>
      <c r="I170" s="49">
        <f>[1]!srE2LETt($E$72,I55,$E$71)</f>
        <v>7.3636160000000173</v>
      </c>
      <c r="J170" s="49" t="s">
        <v>11</v>
      </c>
      <c r="K170" s="49">
        <f>[1]!srE2LETt($E$72,K55,$E$71)</f>
        <v>7.2524000000000166</v>
      </c>
      <c r="L170" s="49" t="s">
        <v>11</v>
      </c>
      <c r="M170" s="49">
        <f>[1]!srE2LETt($E$72,M55,$E$71)</f>
        <v>7.1411840000000169</v>
      </c>
      <c r="N170" s="49" t="s">
        <v>11</v>
      </c>
      <c r="O170" s="49">
        <f>[1]!srE2LETt($E$72,O55,$E$71)</f>
        <v>7.0360200000000148</v>
      </c>
      <c r="P170" s="49" t="s">
        <v>11</v>
      </c>
      <c r="Q170" s="49">
        <f>[1]!srE2LETt($E$72,Q55,$E$71)</f>
        <v>6.9322800000000147</v>
      </c>
      <c r="R170" s="49" t="s">
        <v>11</v>
      </c>
      <c r="S170" s="49">
        <f>[1]!srE2LETt($E$72,S55,$E$71)</f>
        <v>6.8323200000000135</v>
      </c>
      <c r="T170" s="22" t="s">
        <v>11</v>
      </c>
    </row>
    <row r="171" spans="1:20">
      <c r="A171" s="49">
        <f>[1]!srE2LETt($E$72,A56,$E$71)</f>
        <v>6.7390000000000132</v>
      </c>
      <c r="B171" s="49" t="s">
        <v>11</v>
      </c>
      <c r="C171" s="49">
        <f>[1]!srE2LETt($E$72,C56,$E$71)</f>
        <v>6.6511600000000115</v>
      </c>
      <c r="D171" s="49" t="s">
        <v>11</v>
      </c>
      <c r="E171" s="49">
        <f>[1]!srE2LETt($E$72,E56,$E$71)</f>
        <v>6.5705200000000117</v>
      </c>
      <c r="F171" s="49" t="s">
        <v>11</v>
      </c>
      <c r="G171" s="49">
        <f>[1]!srE2LETt($E$72,G56,$E$71)</f>
        <v>6.4985200000000098</v>
      </c>
      <c r="H171" s="49" t="s">
        <v>11</v>
      </c>
      <c r="I171" s="49">
        <f>[1]!srE2LETt($E$72,I56,$E$71)</f>
        <v>6.4358000000000084</v>
      </c>
      <c r="J171" s="49" t="s">
        <v>11</v>
      </c>
      <c r="K171" s="49">
        <f>[1]!srE2LETt($E$72,K56,$E$71)</f>
        <v>6.3834000000000071</v>
      </c>
      <c r="L171" s="49" t="s">
        <v>11</v>
      </c>
      <c r="M171" s="49">
        <f>[1]!srE2LETt($E$72,M56,$E$71)</f>
        <v>6.3423600000000047</v>
      </c>
      <c r="N171" s="49" t="s">
        <v>11</v>
      </c>
      <c r="O171" s="49">
        <f>[1]!srE2LETt($E$72,O56,$E$71)</f>
        <v>6.3138000000000014</v>
      </c>
      <c r="P171" s="49" t="s">
        <v>11</v>
      </c>
      <c r="Q171" s="49">
        <f>[1]!srE2LETt($E$72,Q56,$E$71)</f>
        <v>6.3012000000000015</v>
      </c>
      <c r="R171" s="49" t="s">
        <v>11</v>
      </c>
      <c r="S171" s="49">
        <f>[1]!srE2LETt($E$72,S56,$E$71)</f>
        <v>6.3053199999999991</v>
      </c>
      <c r="T171" s="22" t="s">
        <v>11</v>
      </c>
    </row>
    <row r="172" spans="1:20">
      <c r="A172" s="49">
        <f>[1]!srE2LETt($E$72,A57,$E$71)</f>
        <v>6.3249999999999966</v>
      </c>
      <c r="B172" s="49" t="s">
        <v>11</v>
      </c>
      <c r="C172" s="49">
        <f>[1]!srE2LETt($E$72,C57,$E$71)</f>
        <v>6.3598799999999933</v>
      </c>
      <c r="D172" s="49" t="s">
        <v>11</v>
      </c>
      <c r="E172" s="49">
        <f>[1]!srE2LETt($E$72,E57,$E$71)</f>
        <v>6.4069199999999915</v>
      </c>
      <c r="F172" s="49" t="s">
        <v>11</v>
      </c>
      <c r="G172" s="49">
        <f>[1]!srE2LETt($E$72,G57,$E$71)</f>
        <v>6.463919999999991</v>
      </c>
      <c r="H172" s="49" t="s">
        <v>11</v>
      </c>
      <c r="I172" s="49">
        <f>[1]!srE2LETt($E$72,I57,$E$71)</f>
        <v>6.5175199999999913</v>
      </c>
      <c r="J172" s="49" t="s">
        <v>11</v>
      </c>
      <c r="K172" s="49">
        <f>[1]!srE2LETt($E$72,K57,$E$71)</f>
        <v>6.5545999999999962</v>
      </c>
      <c r="L172" s="49" t="s">
        <v>11</v>
      </c>
      <c r="M172" s="49">
        <f>[1]!srE2LETt($E$72,M57,$E$71)</f>
        <v>6.5727999999999973</v>
      </c>
      <c r="N172" s="49" t="s">
        <v>11</v>
      </c>
      <c r="O172" s="49">
        <f>[1]!srE2LETt($E$72,O57,$E$71)</f>
        <v>6.6436399999999791</v>
      </c>
      <c r="P172" s="49" t="s">
        <v>11</v>
      </c>
      <c r="Q172" s="49">
        <f>[1]!srE2LETt($E$72,Q57,$E$71)</f>
        <v>7.2747999999999635</v>
      </c>
      <c r="R172" s="49" t="s">
        <v>11</v>
      </c>
      <c r="S172" s="49">
        <f>[1]!srE2LETt($E$72,S57,$E$71)</f>
        <v>7.0602000000000862</v>
      </c>
      <c r="T172" s="22" t="s">
        <v>12</v>
      </c>
    </row>
    <row r="173" spans="1:20">
      <c r="A173" s="47">
        <f>[1]!srE2LETt($E$72,A58,$E$71)</f>
        <v>6.3598799999999933</v>
      </c>
      <c r="B173" s="47" t="s">
        <v>11</v>
      </c>
      <c r="C173" s="47">
        <f>[1]!srE2LETt($E$72,C58,$E$71)</f>
        <v>6.3642479999999928</v>
      </c>
      <c r="D173" s="47" t="s">
        <v>11</v>
      </c>
      <c r="E173" s="47">
        <f>[1]!srE2LETt($E$72,E58,$E$71)</f>
        <v>6.3686159999999932</v>
      </c>
      <c r="F173" s="47" t="s">
        <v>11</v>
      </c>
      <c r="G173" s="47">
        <f>[1]!srE2LETt($E$72,G58,$E$71)</f>
        <v>6.3729839999999927</v>
      </c>
      <c r="H173" s="47" t="s">
        <v>11</v>
      </c>
      <c r="I173" s="47">
        <f>[1]!srE2LETt($E$72,I58,$E$71)</f>
        <v>6.377351999999993</v>
      </c>
      <c r="J173" s="47" t="s">
        <v>11</v>
      </c>
      <c r="K173" s="47">
        <f>[1]!srE2LETt($E$72,K58,$E$71)</f>
        <v>6.3817199999999925</v>
      </c>
      <c r="L173" s="47" t="s">
        <v>11</v>
      </c>
      <c r="M173" s="47">
        <f>[1]!srE2LETt($E$72,M58,$E$71)</f>
        <v>6.3860879999999929</v>
      </c>
      <c r="N173" s="47" t="s">
        <v>11</v>
      </c>
      <c r="O173" s="47">
        <f>[1]!srE2LETt($E$72,O58,$E$71)</f>
        <v>6.3907919999999914</v>
      </c>
      <c r="P173" s="47" t="s">
        <v>11</v>
      </c>
      <c r="Q173" s="47">
        <f>[1]!srE2LETt($E$72,Q58,$E$71)</f>
        <v>6.3961679999999914</v>
      </c>
      <c r="R173" s="47" t="s">
        <v>11</v>
      </c>
      <c r="S173" s="47">
        <f>[1]!srE2LETt($E$72,S58,$E$71)</f>
        <v>6.4015439999999915</v>
      </c>
      <c r="T173" s="24" t="s">
        <v>11</v>
      </c>
    </row>
    <row r="174" spans="1:20">
      <c r="A174" s="49">
        <f>[1]!srE2LETt($E$72,A59,$E$71)</f>
        <v>6.4069199999999915</v>
      </c>
      <c r="B174" s="49" t="s">
        <v>11</v>
      </c>
      <c r="C174" s="49">
        <f>[1]!srE2LETt($E$72,C59,$E$71)</f>
        <v>6.4122959999999916</v>
      </c>
      <c r="D174" s="49" t="s">
        <v>11</v>
      </c>
      <c r="E174" s="49">
        <f>[1]!srE2LETt($E$72,E59,$E$71)</f>
        <v>6.4176719999999925</v>
      </c>
      <c r="F174" s="49" t="s">
        <v>11</v>
      </c>
      <c r="G174" s="49">
        <f>[1]!srE2LETt($E$72,G59,$E$71)</f>
        <v>6.4232399999999918</v>
      </c>
      <c r="H174" s="49" t="s">
        <v>11</v>
      </c>
      <c r="I174" s="49">
        <f>[1]!srE2LETt($E$72,I59,$E$71)</f>
        <v>6.4291199999999913</v>
      </c>
      <c r="J174" s="49" t="s">
        <v>11</v>
      </c>
      <c r="K174" s="49">
        <f>[1]!srE2LETt($E$72,K59,$E$71)</f>
        <v>6.4349999999999916</v>
      </c>
      <c r="L174" s="49" t="s">
        <v>11</v>
      </c>
      <c r="M174" s="49">
        <f>[1]!srE2LETt($E$72,M59,$E$71)</f>
        <v>6.4408799999999911</v>
      </c>
      <c r="N174" s="49" t="s">
        <v>11</v>
      </c>
      <c r="O174" s="49">
        <f>[1]!srE2LETt($E$72,O59,$E$71)</f>
        <v>6.4467599999999914</v>
      </c>
      <c r="P174" s="49" t="s">
        <v>11</v>
      </c>
      <c r="Q174" s="49">
        <f>[1]!srE2LETt($E$72,Q59,$E$71)</f>
        <v>6.4526399999999908</v>
      </c>
      <c r="R174" s="49" t="s">
        <v>11</v>
      </c>
      <c r="S174" s="49">
        <f>[1]!srE2LETt($E$72,S59,$E$71)</f>
        <v>6.4583759999999915</v>
      </c>
      <c r="T174" s="22" t="s">
        <v>11</v>
      </c>
    </row>
    <row r="175" spans="1:20">
      <c r="A175" s="49">
        <f>[1]!srE2LETt($E$72,A60,$E$71)</f>
        <v>6.463919999999991</v>
      </c>
      <c r="B175" s="49" t="s">
        <v>11</v>
      </c>
      <c r="C175" s="49">
        <f>[1]!srE2LETt($E$72,C60,$E$71)</f>
        <v>6.4694639999999914</v>
      </c>
      <c r="D175" s="49" t="s">
        <v>11</v>
      </c>
      <c r="E175" s="49">
        <f>[1]!srE2LETt($E$72,E60,$E$71)</f>
        <v>6.475007999999991</v>
      </c>
      <c r="F175" s="49" t="s">
        <v>11</v>
      </c>
      <c r="G175" s="49">
        <f>[1]!srE2LETt($E$72,G60,$E$71)</f>
        <v>6.4805519999999905</v>
      </c>
      <c r="H175" s="49" t="s">
        <v>11</v>
      </c>
      <c r="I175" s="49">
        <f>[1]!srE2LETt($E$72,I60,$E$71)</f>
        <v>6.486095999999991</v>
      </c>
      <c r="J175" s="49" t="s">
        <v>11</v>
      </c>
      <c r="K175" s="49">
        <f>[1]!srE2LETt($E$72,K60,$E$71)</f>
        <v>6.4914799999999913</v>
      </c>
      <c r="L175" s="49" t="s">
        <v>11</v>
      </c>
      <c r="M175" s="49">
        <f>[1]!srE2LETt($E$72,M60,$E$71)</f>
        <v>6.4966879999999918</v>
      </c>
      <c r="N175" s="49" t="s">
        <v>11</v>
      </c>
      <c r="O175" s="49">
        <f>[1]!srE2LETt($E$72,O60,$E$71)</f>
        <v>6.5018959999999915</v>
      </c>
      <c r="P175" s="49" t="s">
        <v>11</v>
      </c>
      <c r="Q175" s="49">
        <f>[1]!srE2LETt($E$72,Q60,$E$71)</f>
        <v>6.507103999999992</v>
      </c>
      <c r="R175" s="49" t="s">
        <v>11</v>
      </c>
      <c r="S175" s="49">
        <f>[1]!srE2LETt($E$72,S60,$E$71)</f>
        <v>6.5123119999999917</v>
      </c>
      <c r="T175" s="22" t="s">
        <v>11</v>
      </c>
    </row>
    <row r="176" spans="1:20">
      <c r="A176" s="49">
        <f>[1]!srE2LETt($E$72,A61,$E$71)</f>
        <v>6.5175199999999913</v>
      </c>
      <c r="B176" s="49" t="s">
        <v>11</v>
      </c>
      <c r="C176" s="49">
        <f>[1]!srE2LETt($E$72,C61,$E$71)</f>
        <v>6.5221999999999936</v>
      </c>
      <c r="D176" s="49" t="s">
        <v>11</v>
      </c>
      <c r="E176" s="49">
        <f>[1]!srE2LETt($E$72,E61,$E$71)</f>
        <v>6.5263999999999935</v>
      </c>
      <c r="F176" s="49" t="s">
        <v>11</v>
      </c>
      <c r="G176" s="49">
        <f>[1]!srE2LETt($E$72,G61,$E$71)</f>
        <v>6.5305999999999935</v>
      </c>
      <c r="H176" s="49" t="s">
        <v>11</v>
      </c>
      <c r="I176" s="49">
        <f>[1]!srE2LETt($E$72,I61,$E$71)</f>
        <v>6.5347999999999935</v>
      </c>
      <c r="J176" s="49" t="s">
        <v>11</v>
      </c>
      <c r="K176" s="49">
        <f>[1]!srE2LETt($E$72,K61,$E$71)</f>
        <v>6.5389999999999935</v>
      </c>
      <c r="L176" s="49" t="s">
        <v>11</v>
      </c>
      <c r="M176" s="49">
        <f>[1]!srE2LETt($E$72,M61,$E$71)</f>
        <v>6.5431999999999935</v>
      </c>
      <c r="N176" s="49" t="s">
        <v>11</v>
      </c>
      <c r="O176" s="49">
        <f>[1]!srE2LETt($E$72,O61,$E$71)</f>
        <v>6.5465359999999961</v>
      </c>
      <c r="P176" s="49" t="s">
        <v>11</v>
      </c>
      <c r="Q176" s="49">
        <f>[1]!srE2LETt($E$72,Q61,$E$71)</f>
        <v>6.5492239999999962</v>
      </c>
      <c r="R176" s="49" t="s">
        <v>11</v>
      </c>
      <c r="S176" s="49">
        <f>[1]!srE2LETt($E$72,S61,$E$71)</f>
        <v>6.5519119999999962</v>
      </c>
      <c r="T176" s="22" t="s">
        <v>11</v>
      </c>
    </row>
    <row r="177" spans="1:20">
      <c r="A177" s="49">
        <f>[1]!srE2LETt($E$72,A62,$E$71)</f>
        <v>6.5545999999999962</v>
      </c>
      <c r="B177" s="49" t="s">
        <v>11</v>
      </c>
      <c r="C177" s="49">
        <f>[1]!srE2LETt($E$72,C62,$E$71)</f>
        <v>6.5572879999999962</v>
      </c>
      <c r="D177" s="49" t="s">
        <v>11</v>
      </c>
      <c r="E177" s="49">
        <f>[1]!srE2LETt($E$72,E62,$E$71)</f>
        <v>6.5599759999999963</v>
      </c>
      <c r="F177" s="49" t="s">
        <v>11</v>
      </c>
      <c r="G177" s="49">
        <f>[1]!srE2LETt($E$72,G62,$E$71)</f>
        <v>6.5620399999999979</v>
      </c>
      <c r="H177" s="49" t="s">
        <v>11</v>
      </c>
      <c r="I177" s="49">
        <f>[1]!srE2LETt($E$72,I62,$E$71)</f>
        <v>6.5637199999999973</v>
      </c>
      <c r="J177" s="49" t="s">
        <v>11</v>
      </c>
      <c r="K177" s="49">
        <f>[1]!srE2LETt($E$72,K62,$E$71)</f>
        <v>6.5653999999999977</v>
      </c>
      <c r="L177" s="49" t="s">
        <v>11</v>
      </c>
      <c r="M177" s="49">
        <f>[1]!srE2LETt($E$72,M62,$E$71)</f>
        <v>6.566863999999998</v>
      </c>
      <c r="N177" s="49" t="s">
        <v>11</v>
      </c>
      <c r="O177" s="49">
        <f>[1]!srE2LETt($E$72,O62,$E$71)</f>
        <v>6.5682079999999985</v>
      </c>
      <c r="P177" s="49" t="s">
        <v>11</v>
      </c>
      <c r="Q177" s="49">
        <f>[1]!srE2LETt($E$72,Q62,$E$71)</f>
        <v>6.5695519999999981</v>
      </c>
      <c r="R177" s="49" t="s">
        <v>11</v>
      </c>
      <c r="S177" s="49">
        <f>[1]!srE2LETt($E$72,S62,$E$71)</f>
        <v>6.5711199999999979</v>
      </c>
      <c r="T177" s="22" t="s">
        <v>11</v>
      </c>
    </row>
    <row r="178" spans="1:20">
      <c r="A178" s="49">
        <f>[1]!srE2LETt($E$72,A63,$E$71)</f>
        <v>6.5727999999999973</v>
      </c>
      <c r="B178" s="49" t="s">
        <v>11</v>
      </c>
      <c r="C178" s="49">
        <f>[1]!srE2LETt($E$72,C63,$E$71)</f>
        <v>6.5744799999999968</v>
      </c>
      <c r="D178" s="49" t="s">
        <v>11</v>
      </c>
      <c r="E178" s="49">
        <f>[1]!srE2LETt($E$72,E63,$E$71)</f>
        <v>6.5773199999999941</v>
      </c>
      <c r="F178" s="49" t="s">
        <v>11</v>
      </c>
      <c r="G178" s="49">
        <f>[1]!srE2LETt($E$72,G63,$E$71)</f>
        <v>6.5806799999999939</v>
      </c>
      <c r="H178" s="49" t="s">
        <v>11</v>
      </c>
      <c r="I178" s="49">
        <f>[1]!srE2LETt($E$72,I63,$E$71)</f>
        <v>6.5840399999999937</v>
      </c>
      <c r="J178" s="49" t="s">
        <v>11</v>
      </c>
      <c r="K178" s="49">
        <f>[1]!srE2LETt($E$72,K63,$E$71)</f>
        <v>6.5897999999999888</v>
      </c>
      <c r="L178" s="49" t="s">
        <v>11</v>
      </c>
      <c r="M178" s="49">
        <f>[1]!srE2LETt($E$72,M63,$E$71)</f>
        <v>6.5965199999999893</v>
      </c>
      <c r="N178" s="49" t="s">
        <v>11</v>
      </c>
      <c r="O178" s="49">
        <f>[1]!srE2LETt($E$72,O63,$E$71)</f>
        <v>6.6032399999999898</v>
      </c>
      <c r="P178" s="49" t="s">
        <v>11</v>
      </c>
      <c r="Q178" s="49">
        <f>[1]!srE2LETt($E$72,Q63,$E$71)</f>
        <v>6.6154159999999784</v>
      </c>
      <c r="R178" s="49" t="s">
        <v>11</v>
      </c>
      <c r="S178" s="49">
        <f>[1]!srE2LETt($E$72,S63,$E$71)</f>
        <v>6.6295279999999783</v>
      </c>
      <c r="T178" s="22" t="s">
        <v>11</v>
      </c>
    </row>
    <row r="179" spans="1:20">
      <c r="A179" s="49">
        <f>[1]!srE2LETt($E$72,A64,$E$71)</f>
        <v>6.6436399999999791</v>
      </c>
      <c r="B179" s="49" t="s">
        <v>11</v>
      </c>
      <c r="C179" s="49">
        <f>[1]!srE2LETt($E$72,C64,$E$71)</f>
        <v>6.6685039999999578</v>
      </c>
      <c r="D179" s="49" t="s">
        <v>11</v>
      </c>
      <c r="E179" s="49">
        <f>[1]!srE2LETt($E$72,E64,$E$71)</f>
        <v>6.6967279999999576</v>
      </c>
      <c r="F179" s="49" t="s">
        <v>11</v>
      </c>
      <c r="G179" s="49">
        <f>[1]!srE2LETt($E$72,G64,$E$71)</f>
        <v>6.7249519999999574</v>
      </c>
      <c r="H179" s="49" t="s">
        <v>11</v>
      </c>
      <c r="I179" s="49">
        <f>[1]!srE2LETt($E$72,I64,$E$71)</f>
        <v>6.7735039999999183</v>
      </c>
      <c r="J179" s="49" t="s">
        <v>11</v>
      </c>
      <c r="K179" s="49">
        <f>[1]!srE2LETt($E$72,K64,$E$71)</f>
        <v>6.8275999999999186</v>
      </c>
      <c r="L179" s="49" t="s">
        <v>11</v>
      </c>
      <c r="M179" s="49">
        <f>[1]!srE2LETt($E$72,M64,$E$71)</f>
        <v>6.8816959999999181</v>
      </c>
      <c r="N179" s="49" t="s">
        <v>11</v>
      </c>
      <c r="O179" s="49">
        <f>[1]!srE2LETt($E$72,O64,$E$71)</f>
        <v>6.9671399999998602</v>
      </c>
      <c r="P179" s="49" t="s">
        <v>11</v>
      </c>
      <c r="Q179" s="49">
        <f>[1]!srE2LETt($E$72,Q64,$E$71)</f>
        <v>7.0599599999998599</v>
      </c>
      <c r="R179" s="49" t="s">
        <v>11</v>
      </c>
      <c r="S179" s="49">
        <f>[1]!srE2LETt($E$72,S64,$E$71)</f>
        <v>7.1691599999998026</v>
      </c>
      <c r="T179" s="22" t="s">
        <v>11</v>
      </c>
    </row>
    <row r="180" spans="1:20">
      <c r="A180" s="49">
        <f>[1]!srE2LETt($E$72,A65,$E$71)</f>
        <v>7.2747999999999635</v>
      </c>
      <c r="B180" s="49" t="s">
        <v>11</v>
      </c>
      <c r="C180" s="49">
        <f>[1]!srE2LETt($E$72,C65,$E$71)</f>
        <v>7.297560000000014</v>
      </c>
      <c r="D180" s="49" t="s">
        <v>11</v>
      </c>
      <c r="E180" s="49">
        <f>[1]!srE2LETt($E$72,E65,$E$71)</f>
        <v>7.2883200000000139</v>
      </c>
      <c r="F180" s="49" t="s">
        <v>11</v>
      </c>
      <c r="G180" s="49">
        <f>[1]!srE2LETt($E$72,G65,$E$71)</f>
        <v>7.2762000000000189</v>
      </c>
      <c r="H180" s="49" t="s">
        <v>11</v>
      </c>
      <c r="I180" s="49">
        <f>[1]!srE2LETt($E$72,I65,$E$71)</f>
        <v>7.2613600000000238</v>
      </c>
      <c r="J180" s="49" t="s">
        <v>11</v>
      </c>
      <c r="K180" s="49">
        <f>[1]!srE2LETt($E$72,K65,$E$71)</f>
        <v>7.2430000000000314</v>
      </c>
      <c r="L180" s="49" t="s">
        <v>11</v>
      </c>
      <c r="M180" s="49">
        <f>[1]!srE2LETt($E$72,M65,$E$71)</f>
        <v>7.220080000000042</v>
      </c>
      <c r="N180" s="49" t="s">
        <v>11</v>
      </c>
      <c r="O180" s="49">
        <f>[1]!srE2LETt($E$72,O65,$E$71)</f>
        <v>7.1917200000000516</v>
      </c>
      <c r="P180" s="49" t="s">
        <v>11</v>
      </c>
      <c r="Q180" s="49">
        <f>[1]!srE2LETt($E$72,Q65,$E$71)</f>
        <v>7.1572800000000516</v>
      </c>
      <c r="R180" s="49" t="s">
        <v>11</v>
      </c>
      <c r="S180" s="49">
        <f>[1]!srE2LETt($E$72,S65,$E$71)</f>
        <v>7.1137200000000664</v>
      </c>
      <c r="T180" s="22" t="s">
        <v>11</v>
      </c>
    </row>
    <row r="181" spans="1:20">
      <c r="A181" s="49">
        <f>[1]!srE2LETt($E$72,A66,$E$71)</f>
        <v>7.0602000000000862</v>
      </c>
      <c r="B181" s="49" t="s">
        <v>11</v>
      </c>
      <c r="C181" s="49">
        <f>[1]!srE2LETt($E$72,C66,$E$71)</f>
        <v>6.9942800000001109</v>
      </c>
      <c r="D181" s="49" t="s">
        <v>11</v>
      </c>
      <c r="E181" s="49">
        <f>[1]!srE2LETt($E$72,E66,$E$71)</f>
        <v>6.9147600000001352</v>
      </c>
      <c r="F181" s="49" t="s">
        <v>11</v>
      </c>
      <c r="G181" s="49">
        <f>[1]!srE2LETt($E$72,G66,$E$71)</f>
        <v>6.8106720000001806</v>
      </c>
      <c r="H181" s="49" t="s">
        <v>11</v>
      </c>
      <c r="I181" s="49">
        <f>[1]!srE2LETt($E$72,I66,$E$71)</f>
        <v>6.6777840000002113</v>
      </c>
      <c r="J181" s="49" t="s">
        <v>11</v>
      </c>
      <c r="K181" s="49">
        <f>[1]!srE2LETt($E$72,K66,$E$71)</f>
        <v>6.5012800000002944</v>
      </c>
      <c r="L181" s="49" t="s">
        <v>11</v>
      </c>
      <c r="M181" s="49">
        <f>[1]!srE2LETt($E$72,M66,$E$71)</f>
        <v>6.2663360000004094</v>
      </c>
      <c r="N181" s="49" t="s">
        <v>11</v>
      </c>
      <c r="O181" s="49">
        <f>[1]!srE2LETt($E$72,O66,$E$71)</f>
        <v>5.9315760000005735</v>
      </c>
      <c r="P181" s="49" t="s">
        <v>11</v>
      </c>
      <c r="Q181" s="49">
        <f>[1]!srE2LETt($E$72,Q66,$E$71)</f>
        <v>5.4157000000010012</v>
      </c>
      <c r="R181" s="49" t="s">
        <v>11</v>
      </c>
      <c r="S181" s="49">
        <f>[1]!srE2LETt($E$72,S66,$E$71)</f>
        <v>4.4769200000020071</v>
      </c>
      <c r="T181" s="22"/>
    </row>
    <row r="182" spans="1:20">
      <c r="A182" s="25" t="s">
        <v>16</v>
      </c>
      <c r="B182" s="22"/>
      <c r="C182" s="30"/>
      <c r="D182" s="22"/>
      <c r="E182" s="30"/>
      <c r="F182" s="22"/>
      <c r="G182" s="30"/>
      <c r="H182" s="22"/>
      <c r="I182" s="30"/>
      <c r="J182" s="22"/>
      <c r="K182" s="30"/>
      <c r="L182" s="22"/>
      <c r="M182" s="30"/>
      <c r="N182" s="22"/>
      <c r="O182" s="30"/>
      <c r="P182" s="22"/>
      <c r="Q182" s="30"/>
      <c r="R182" s="22"/>
      <c r="S182" s="30"/>
      <c r="T182" s="22"/>
    </row>
    <row r="183" spans="1:20">
      <c r="A183" s="30"/>
      <c r="B183" s="22"/>
      <c r="C183" s="30"/>
      <c r="D183" s="22"/>
      <c r="E183" s="30"/>
      <c r="F183" s="22"/>
      <c r="G183" s="30"/>
      <c r="H183" s="22"/>
      <c r="I183" s="30"/>
      <c r="J183" s="22"/>
      <c r="K183" s="30"/>
      <c r="L183" s="22"/>
      <c r="M183" s="30"/>
      <c r="N183" s="22"/>
      <c r="O183" s="30"/>
      <c r="P183" s="22"/>
      <c r="Q183" s="30"/>
      <c r="R183" s="22"/>
      <c r="S183" s="30"/>
      <c r="T183" s="22"/>
    </row>
    <row r="184" spans="1:20">
      <c r="A184" s="30"/>
      <c r="B184" s="22"/>
      <c r="C184" s="30"/>
      <c r="D184" s="22"/>
      <c r="E184" s="30"/>
      <c r="F184" s="22"/>
      <c r="G184" s="30"/>
      <c r="H184" s="22"/>
      <c r="I184" s="30"/>
      <c r="J184" s="22"/>
      <c r="K184" s="30"/>
      <c r="L184" s="22"/>
      <c r="M184" s="30"/>
      <c r="N184" s="22"/>
      <c r="O184" s="30"/>
      <c r="P184" s="22"/>
      <c r="Q184" s="30"/>
      <c r="R184" s="22"/>
      <c r="S184" s="30"/>
      <c r="T184" s="22"/>
    </row>
    <row r="185" spans="1:20">
      <c r="A185" s="30"/>
      <c r="B185" s="22"/>
      <c r="C185" s="30"/>
      <c r="D185" s="22"/>
      <c r="E185" s="30"/>
      <c r="F185" s="22"/>
      <c r="G185" s="30"/>
      <c r="H185" s="22"/>
      <c r="I185" s="30"/>
      <c r="J185" s="22"/>
      <c r="K185" s="30"/>
      <c r="L185" s="22"/>
      <c r="M185" s="30"/>
      <c r="N185" s="22"/>
      <c r="O185" s="30"/>
      <c r="P185" s="22"/>
      <c r="Q185" s="30"/>
      <c r="R185" s="22"/>
      <c r="S185" s="30"/>
      <c r="T185" s="22"/>
    </row>
    <row r="186" spans="1:20">
      <c r="A186" s="30"/>
      <c r="B186" s="22"/>
      <c r="C186" s="30"/>
      <c r="D186" s="22"/>
      <c r="E186" s="30"/>
      <c r="F186" s="22"/>
      <c r="G186" s="30"/>
      <c r="H186" s="22"/>
      <c r="I186" s="30"/>
      <c r="J186" s="22"/>
      <c r="K186" s="30"/>
      <c r="L186" s="22"/>
      <c r="M186" s="30"/>
      <c r="N186" s="22"/>
      <c r="O186" s="30"/>
      <c r="P186" s="22"/>
      <c r="Q186" s="30"/>
      <c r="R186" s="22"/>
      <c r="S186" s="30"/>
      <c r="T186" s="22"/>
    </row>
    <row r="187" spans="1:20">
      <c r="A187" s="30"/>
      <c r="B187" s="22"/>
      <c r="C187" s="30"/>
      <c r="D187" s="22"/>
      <c r="E187" s="30"/>
      <c r="F187" s="22"/>
      <c r="G187" s="30"/>
      <c r="H187" s="22"/>
      <c r="I187" s="30"/>
      <c r="J187" s="22"/>
      <c r="K187" s="30"/>
      <c r="L187" s="22"/>
      <c r="M187" s="30"/>
      <c r="N187" s="22"/>
      <c r="O187" s="30"/>
      <c r="P187" s="22"/>
      <c r="Q187" s="30"/>
      <c r="R187" s="22"/>
      <c r="S187" s="30"/>
      <c r="T187" s="22"/>
    </row>
    <row r="188" spans="1:20">
      <c r="A188" s="30"/>
      <c r="B188" s="22"/>
      <c r="C188" s="30"/>
      <c r="D188" s="22"/>
      <c r="E188" s="30"/>
      <c r="F188" s="22"/>
      <c r="G188" s="30"/>
      <c r="H188" s="22"/>
      <c r="I188" s="30"/>
      <c r="J188" s="22"/>
      <c r="K188" s="30"/>
      <c r="L188" s="22"/>
      <c r="M188" s="30"/>
      <c r="N188" s="22"/>
      <c r="O188" s="30"/>
      <c r="P188" s="22"/>
      <c r="Q188" s="30"/>
      <c r="R188" s="22"/>
      <c r="S188" s="30"/>
      <c r="T188" s="22"/>
    </row>
    <row r="189" spans="1:20">
      <c r="A189" s="30"/>
      <c r="B189" s="22"/>
      <c r="C189" s="30"/>
      <c r="D189" s="22"/>
      <c r="E189" s="30"/>
      <c r="F189" s="22"/>
      <c r="G189" s="30"/>
      <c r="H189" s="22"/>
      <c r="I189" s="30"/>
      <c r="J189" s="22"/>
      <c r="K189" s="30"/>
      <c r="L189" s="22"/>
      <c r="M189" s="30"/>
      <c r="N189" s="22"/>
      <c r="O189" s="30"/>
      <c r="P189" s="22"/>
      <c r="Q189" s="30"/>
      <c r="R189" s="22"/>
      <c r="S189" s="30"/>
      <c r="T189" s="22"/>
    </row>
    <row r="190" spans="1:20">
      <c r="A190" s="30"/>
      <c r="B190" s="22"/>
      <c r="C190" s="30"/>
      <c r="D190" s="22"/>
      <c r="E190" s="30"/>
      <c r="F190" s="22"/>
      <c r="G190" s="30"/>
      <c r="H190" s="22"/>
      <c r="I190" s="30"/>
      <c r="J190" s="22"/>
      <c r="K190" s="30"/>
      <c r="L190" s="22"/>
      <c r="M190" s="30"/>
      <c r="N190" s="22"/>
      <c r="O190" s="30"/>
      <c r="P190" s="22"/>
      <c r="Q190" s="30"/>
      <c r="R190" s="22"/>
      <c r="S190" s="30"/>
      <c r="T190" s="22"/>
    </row>
    <row r="191" spans="1:20">
      <c r="A191" s="30"/>
      <c r="B191" s="22"/>
      <c r="C191" s="30"/>
      <c r="D191" s="22"/>
      <c r="E191" s="30"/>
      <c r="F191" s="22"/>
      <c r="G191" s="30"/>
      <c r="H191" s="22"/>
      <c r="I191" s="30"/>
      <c r="J191" s="22"/>
      <c r="K191" s="30"/>
      <c r="L191" s="22"/>
      <c r="M191" s="30"/>
      <c r="N191" s="22"/>
      <c r="O191" s="30"/>
      <c r="P191" s="22"/>
      <c r="Q191" s="30"/>
      <c r="R191" s="22"/>
      <c r="S191" s="30"/>
      <c r="T191" s="22"/>
    </row>
    <row r="192" spans="1:20">
      <c r="A192" s="30"/>
      <c r="B192" s="22"/>
      <c r="C192" s="30"/>
      <c r="D192" s="22"/>
      <c r="E192" s="30"/>
      <c r="F192" s="22"/>
      <c r="G192" s="30"/>
      <c r="H192" s="22"/>
      <c r="I192" s="30"/>
      <c r="J192" s="22"/>
      <c r="K192" s="30"/>
      <c r="L192" s="22"/>
      <c r="M192" s="30"/>
      <c r="N192" s="22"/>
      <c r="O192" s="30"/>
      <c r="P192" s="22"/>
      <c r="Q192" s="30"/>
      <c r="R192" s="22"/>
      <c r="S192" s="30"/>
      <c r="T192" s="22"/>
    </row>
    <row r="193" spans="1:20">
      <c r="A193" s="30"/>
      <c r="B193" s="22"/>
      <c r="C193" s="30"/>
      <c r="D193" s="22"/>
      <c r="E193" s="30"/>
      <c r="F193" s="22"/>
      <c r="G193" s="30"/>
      <c r="H193" s="22"/>
      <c r="I193" s="30"/>
      <c r="J193" s="22"/>
      <c r="K193" s="30"/>
      <c r="L193" s="22"/>
      <c r="M193" s="30"/>
      <c r="N193" s="22"/>
      <c r="O193" s="30"/>
      <c r="P193" s="22"/>
      <c r="Q193" s="30"/>
      <c r="R193" s="22"/>
      <c r="S193" s="30"/>
      <c r="T193" s="22"/>
    </row>
    <row r="194" spans="1:20">
      <c r="A194" s="30"/>
      <c r="B194" s="22"/>
      <c r="C194" s="30"/>
      <c r="D194" s="22"/>
      <c r="E194" s="30"/>
      <c r="F194" s="22"/>
      <c r="G194" s="30"/>
      <c r="H194" s="22"/>
      <c r="I194" s="30"/>
      <c r="J194" s="22"/>
      <c r="K194" s="30"/>
      <c r="L194" s="22"/>
      <c r="M194" s="30"/>
      <c r="N194" s="22"/>
      <c r="O194" s="30"/>
      <c r="P194" s="22"/>
      <c r="Q194" s="30"/>
      <c r="R194" s="22"/>
      <c r="S194" s="30"/>
      <c r="T194" s="22"/>
    </row>
    <row r="195" spans="1:20">
      <c r="A195" s="30"/>
      <c r="B195" s="22"/>
      <c r="C195" s="30"/>
      <c r="D195" s="22"/>
      <c r="E195" s="30"/>
      <c r="F195" s="22"/>
      <c r="G195" s="30"/>
      <c r="H195" s="22"/>
      <c r="I195" s="30"/>
      <c r="J195" s="22"/>
      <c r="K195" s="30"/>
      <c r="L195" s="22"/>
      <c r="M195" s="30"/>
      <c r="N195" s="22"/>
      <c r="O195" s="30"/>
      <c r="P195" s="22"/>
      <c r="Q195" s="30"/>
      <c r="R195" s="22"/>
      <c r="S195" s="30"/>
      <c r="T195" s="22"/>
    </row>
    <row r="196" spans="1:20">
      <c r="A196" s="30"/>
      <c r="B196" s="22"/>
      <c r="C196" s="30"/>
      <c r="D196" s="22"/>
      <c r="E196" s="30"/>
      <c r="F196" s="22"/>
      <c r="G196" s="30"/>
      <c r="H196" s="22"/>
      <c r="I196" s="30"/>
      <c r="J196" s="22"/>
      <c r="K196" s="30"/>
      <c r="L196" s="22"/>
      <c r="M196" s="30"/>
      <c r="N196" s="22"/>
      <c r="O196" s="30"/>
      <c r="P196" s="22"/>
      <c r="Q196" s="30"/>
      <c r="R196" s="22"/>
      <c r="S196" s="30"/>
      <c r="T196" s="22"/>
    </row>
    <row r="197" spans="1:20">
      <c r="A197" s="30"/>
      <c r="B197" s="22"/>
      <c r="C197" s="30"/>
      <c r="D197" s="22"/>
      <c r="E197" s="30"/>
      <c r="F197" s="22"/>
      <c r="G197" s="30"/>
      <c r="H197" s="22"/>
      <c r="I197" s="30"/>
      <c r="J197" s="22"/>
      <c r="K197" s="30"/>
      <c r="L197" s="22"/>
      <c r="M197" s="30"/>
      <c r="N197" s="22"/>
      <c r="O197" s="30"/>
      <c r="P197" s="22"/>
      <c r="Q197" s="30"/>
      <c r="R197" s="22"/>
      <c r="S197" s="30"/>
      <c r="T197" s="22"/>
    </row>
    <row r="198" spans="1:20">
      <c r="A198" s="30"/>
      <c r="B198" s="22"/>
      <c r="C198" s="30"/>
      <c r="D198" s="22"/>
      <c r="E198" s="30"/>
      <c r="F198" s="22"/>
      <c r="G198" s="30"/>
      <c r="H198" s="22"/>
      <c r="I198" s="30"/>
      <c r="J198" s="22"/>
      <c r="K198" s="30"/>
      <c r="L198" s="22"/>
      <c r="M198" s="30"/>
      <c r="N198" s="22"/>
      <c r="O198" s="30"/>
      <c r="P198" s="22"/>
      <c r="Q198" s="30"/>
      <c r="R198" s="22"/>
      <c r="S198" s="30"/>
      <c r="T198" s="22"/>
    </row>
    <row r="199" spans="1:20">
      <c r="A199" s="30"/>
      <c r="B199" s="22"/>
      <c r="C199" s="30"/>
      <c r="D199" s="22"/>
      <c r="E199" s="30"/>
      <c r="F199" s="22"/>
      <c r="G199" s="30"/>
      <c r="H199" s="22"/>
      <c r="I199" s="30"/>
      <c r="J199" s="22"/>
      <c r="K199" s="30"/>
      <c r="L199" s="22"/>
      <c r="M199" s="30"/>
      <c r="N199" s="22"/>
      <c r="O199" s="30"/>
      <c r="P199" s="22"/>
      <c r="Q199" s="30"/>
      <c r="R199" s="22"/>
      <c r="S199" s="30"/>
      <c r="T199" s="22"/>
    </row>
    <row r="200" spans="1:20">
      <c r="A200" s="30"/>
      <c r="B200" s="22"/>
      <c r="C200" s="30"/>
      <c r="D200" s="22"/>
      <c r="E200" s="30"/>
      <c r="F200" s="22"/>
      <c r="G200" s="30"/>
      <c r="H200" s="22"/>
      <c r="I200" s="30"/>
      <c r="J200" s="22"/>
      <c r="K200" s="30"/>
      <c r="L200" s="22"/>
      <c r="M200" s="30"/>
      <c r="N200" s="22"/>
      <c r="O200" s="30"/>
      <c r="P200" s="22"/>
      <c r="Q200" s="30"/>
      <c r="R200" s="22"/>
      <c r="S200" s="30"/>
      <c r="T200" s="22"/>
    </row>
    <row r="201" spans="1:20">
      <c r="A201" s="30"/>
      <c r="B201" s="22"/>
      <c r="C201" s="30"/>
      <c r="D201" s="22"/>
      <c r="E201" s="30"/>
      <c r="F201" s="22"/>
      <c r="G201" s="30"/>
      <c r="H201" s="22"/>
      <c r="I201" s="30"/>
      <c r="J201" s="22"/>
      <c r="K201" s="30"/>
      <c r="L201" s="22"/>
      <c r="M201" s="30"/>
      <c r="N201" s="22"/>
      <c r="O201" s="30"/>
      <c r="P201" s="22"/>
      <c r="Q201" s="30"/>
      <c r="R201" s="22"/>
      <c r="S201" s="30"/>
      <c r="T201" s="22"/>
    </row>
    <row r="202" spans="1:20">
      <c r="A202" s="30"/>
      <c r="B202" s="22"/>
      <c r="C202" s="30"/>
      <c r="D202" s="22"/>
      <c r="E202" s="30"/>
      <c r="F202" s="22"/>
      <c r="G202" s="30"/>
      <c r="H202" s="22"/>
      <c r="I202" s="30"/>
      <c r="J202" s="22"/>
      <c r="K202" s="30"/>
      <c r="L202" s="22"/>
      <c r="M202" s="30"/>
      <c r="N202" s="22"/>
      <c r="O202" s="30"/>
      <c r="P202" s="22"/>
      <c r="Q202" s="30"/>
      <c r="R202" s="22"/>
      <c r="S202" s="30"/>
      <c r="T202" s="22"/>
    </row>
    <row r="203" spans="1:20">
      <c r="A203" s="30"/>
      <c r="B203" s="22"/>
      <c r="C203" s="30"/>
      <c r="D203" s="22"/>
      <c r="E203" s="30"/>
      <c r="F203" s="22"/>
      <c r="G203" s="30"/>
      <c r="H203" s="22"/>
      <c r="I203" s="30"/>
      <c r="J203" s="22"/>
      <c r="K203" s="30"/>
      <c r="L203" s="22"/>
      <c r="M203" s="30"/>
      <c r="N203" s="22"/>
      <c r="O203" s="30"/>
      <c r="P203" s="22"/>
      <c r="Q203" s="30"/>
      <c r="R203" s="22"/>
      <c r="S203" s="30"/>
      <c r="T203" s="22"/>
    </row>
  </sheetData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472"/>
  <sheetViews>
    <sheetView zoomScale="70" zoomScaleNormal="70" workbookViewId="0">
      <selection activeCell="H25" sqref="H25"/>
    </sheetView>
  </sheetViews>
  <sheetFormatPr defaultRowHeight="13"/>
  <cols>
    <col min="1" max="1" width="3.90625" customWidth="1"/>
    <col min="2" max="2" width="12.6328125" customWidth="1"/>
    <col min="3" max="3" width="17" customWidth="1"/>
    <col min="4" max="4" width="19.453125" customWidth="1"/>
    <col min="5" max="5" width="21" customWidth="1"/>
    <col min="6" max="6" width="2.7265625" customWidth="1"/>
    <col min="7" max="7" width="12.6328125" style="53" customWidth="1"/>
  </cols>
  <sheetData>
    <row r="1" spans="2:11" s="4" customFormat="1" ht="9.75" customHeight="1">
      <c r="G1" s="57"/>
    </row>
    <row r="2" spans="2:11" s="2" customFormat="1" ht="19">
      <c r="B2" s="12" t="str">
        <f>BkTitle1</f>
        <v>SRIMfit Cプログラム用</v>
      </c>
      <c r="C2" s="12"/>
      <c r="E2" s="55" t="s">
        <v>270</v>
      </c>
      <c r="G2" s="58"/>
      <c r="K2" s="11"/>
    </row>
    <row r="4" spans="2:11">
      <c r="B4" s="56" t="s">
        <v>271</v>
      </c>
    </row>
    <row r="5" spans="2:11">
      <c r="B5" t="s">
        <v>493</v>
      </c>
    </row>
    <row r="6" spans="2:11">
      <c r="B6" s="56" t="s">
        <v>505</v>
      </c>
    </row>
    <row r="8" spans="2:11">
      <c r="B8" t="s">
        <v>32</v>
      </c>
      <c r="C8" t="s">
        <v>33</v>
      </c>
    </row>
    <row r="9" spans="2:11">
      <c r="B9" t="s">
        <v>34</v>
      </c>
      <c r="C9" t="s">
        <v>35</v>
      </c>
    </row>
    <row r="10" spans="2:11">
      <c r="B10" t="s">
        <v>38</v>
      </c>
      <c r="C10" t="s">
        <v>492</v>
      </c>
      <c r="G10" s="53" t="s">
        <v>494</v>
      </c>
    </row>
    <row r="11" spans="2:11">
      <c r="B11" t="s">
        <v>40</v>
      </c>
    </row>
    <row r="13" spans="2:11">
      <c r="B13" t="s">
        <v>41</v>
      </c>
      <c r="G13" s="53" t="s">
        <v>495</v>
      </c>
    </row>
    <row r="14" spans="2:11">
      <c r="B14" t="s">
        <v>42</v>
      </c>
    </row>
    <row r="15" spans="2:11">
      <c r="B15" t="s">
        <v>43</v>
      </c>
    </row>
    <row r="16" spans="2:11">
      <c r="B16" t="s">
        <v>44</v>
      </c>
    </row>
    <row r="17" spans="2:2">
      <c r="B17" t="s">
        <v>45</v>
      </c>
    </row>
    <row r="18" spans="2:2">
      <c r="B18" t="s">
        <v>46</v>
      </c>
    </row>
    <row r="19" spans="2:2">
      <c r="B19" t="s">
        <v>47</v>
      </c>
    </row>
    <row r="20" spans="2:2">
      <c r="B20" t="s">
        <v>48</v>
      </c>
    </row>
    <row r="21" spans="2:2">
      <c r="B21" t="s">
        <v>49</v>
      </c>
    </row>
    <row r="22" spans="2:2">
      <c r="B22" t="s">
        <v>50</v>
      </c>
    </row>
    <row r="23" spans="2:2">
      <c r="B23" t="s">
        <v>51</v>
      </c>
    </row>
    <row r="24" spans="2:2">
      <c r="B24" t="s">
        <v>52</v>
      </c>
    </row>
    <row r="25" spans="2:2">
      <c r="B25" t="s">
        <v>53</v>
      </c>
    </row>
    <row r="26" spans="2:2">
      <c r="B26" t="s">
        <v>54</v>
      </c>
    </row>
    <row r="27" spans="2:2">
      <c r="B27" t="s">
        <v>55</v>
      </c>
    </row>
    <row r="28" spans="2:2">
      <c r="B28" t="s">
        <v>56</v>
      </c>
    </row>
    <row r="29" spans="2:2">
      <c r="B29" t="s">
        <v>57</v>
      </c>
    </row>
    <row r="30" spans="2:2">
      <c r="B30" t="s">
        <v>58</v>
      </c>
    </row>
    <row r="31" spans="2:2">
      <c r="B31" t="s">
        <v>59</v>
      </c>
    </row>
    <row r="32" spans="2:2">
      <c r="B32" t="s">
        <v>60</v>
      </c>
    </row>
    <row r="33" spans="2:2">
      <c r="B33" t="s">
        <v>61</v>
      </c>
    </row>
    <row r="34" spans="2:2">
      <c r="B34" t="s">
        <v>62</v>
      </c>
    </row>
    <row r="35" spans="2:2">
      <c r="B35" t="s">
        <v>63</v>
      </c>
    </row>
    <row r="36" spans="2:2">
      <c r="B36" t="s">
        <v>64</v>
      </c>
    </row>
    <row r="37" spans="2:2">
      <c r="B37" t="s">
        <v>65</v>
      </c>
    </row>
    <row r="38" spans="2:2">
      <c r="B38" t="s">
        <v>66</v>
      </c>
    </row>
    <row r="39" spans="2:2">
      <c r="B39" t="s">
        <v>67</v>
      </c>
    </row>
    <row r="40" spans="2:2">
      <c r="B40" t="s">
        <v>68</v>
      </c>
    </row>
    <row r="41" spans="2:2">
      <c r="B41" t="s">
        <v>69</v>
      </c>
    </row>
    <row r="42" spans="2:2">
      <c r="B42" t="s">
        <v>70</v>
      </c>
    </row>
    <row r="43" spans="2:2">
      <c r="B43" t="s">
        <v>71</v>
      </c>
    </row>
    <row r="44" spans="2:2">
      <c r="B44" t="s">
        <v>72</v>
      </c>
    </row>
    <row r="45" spans="2:2">
      <c r="B45" t="s">
        <v>73</v>
      </c>
    </row>
    <row r="46" spans="2:2">
      <c r="B46" t="s">
        <v>74</v>
      </c>
    </row>
    <row r="47" spans="2:2">
      <c r="B47" t="s">
        <v>75</v>
      </c>
    </row>
    <row r="48" spans="2:2">
      <c r="B48" t="s">
        <v>76</v>
      </c>
    </row>
    <row r="49" spans="2:2">
      <c r="B49" t="s">
        <v>77</v>
      </c>
    </row>
    <row r="50" spans="2:2">
      <c r="B50" t="s">
        <v>78</v>
      </c>
    </row>
    <row r="51" spans="2:2">
      <c r="B51" t="s">
        <v>79</v>
      </c>
    </row>
    <row r="52" spans="2:2">
      <c r="B52" t="s">
        <v>80</v>
      </c>
    </row>
    <row r="53" spans="2:2">
      <c r="B53" t="s">
        <v>81</v>
      </c>
    </row>
    <row r="54" spans="2:2">
      <c r="B54" t="s">
        <v>82</v>
      </c>
    </row>
    <row r="55" spans="2:2">
      <c r="B55" t="s">
        <v>83</v>
      </c>
    </row>
    <row r="56" spans="2:2">
      <c r="B56" t="s">
        <v>84</v>
      </c>
    </row>
    <row r="57" spans="2:2">
      <c r="B57" t="s">
        <v>85</v>
      </c>
    </row>
    <row r="58" spans="2:2">
      <c r="B58" t="s">
        <v>86</v>
      </c>
    </row>
    <row r="59" spans="2:2">
      <c r="B59" t="s">
        <v>87</v>
      </c>
    </row>
    <row r="60" spans="2:2">
      <c r="B60" t="s">
        <v>88</v>
      </c>
    </row>
    <row r="61" spans="2:2">
      <c r="B61" t="s">
        <v>89</v>
      </c>
    </row>
    <row r="62" spans="2:2">
      <c r="B62" t="s">
        <v>90</v>
      </c>
    </row>
    <row r="63" spans="2:2">
      <c r="B63" t="s">
        <v>91</v>
      </c>
    </row>
    <row r="64" spans="2:2">
      <c r="B64" t="s">
        <v>92</v>
      </c>
    </row>
    <row r="65" spans="2:7">
      <c r="B65" t="s">
        <v>93</v>
      </c>
    </row>
    <row r="67" spans="2:7">
      <c r="B67" t="s">
        <v>94</v>
      </c>
      <c r="C67" t="s">
        <v>95</v>
      </c>
      <c r="D67" t="s">
        <v>96</v>
      </c>
    </row>
    <row r="68" spans="2:7">
      <c r="B68" t="s">
        <v>94</v>
      </c>
      <c r="C68" t="s">
        <v>95</v>
      </c>
      <c r="D68" t="s">
        <v>97</v>
      </c>
      <c r="E68" t="s">
        <v>98</v>
      </c>
    </row>
    <row r="70" spans="2:7">
      <c r="C70" t="s">
        <v>99</v>
      </c>
    </row>
    <row r="71" spans="2:7">
      <c r="C71" t="s">
        <v>100</v>
      </c>
    </row>
    <row r="72" spans="2:7">
      <c r="C72" t="s">
        <v>99</v>
      </c>
    </row>
    <row r="73" spans="2:7">
      <c r="B73" t="s">
        <v>39</v>
      </c>
      <c r="D73" t="s">
        <v>101</v>
      </c>
      <c r="E73" t="s">
        <v>102</v>
      </c>
    </row>
    <row r="74" spans="2:7">
      <c r="B74" t="s">
        <v>103</v>
      </c>
      <c r="C74" t="s">
        <v>104</v>
      </c>
      <c r="D74" t="s">
        <v>105</v>
      </c>
      <c r="E74" t="s">
        <v>106</v>
      </c>
      <c r="G74" s="53" t="s">
        <v>504</v>
      </c>
    </row>
    <row r="75" spans="2:7">
      <c r="B75" t="s">
        <v>103</v>
      </c>
      <c r="C75" t="s">
        <v>107</v>
      </c>
      <c r="D75" t="s">
        <v>108</v>
      </c>
      <c r="E75" t="s">
        <v>109</v>
      </c>
    </row>
    <row r="76" spans="2:7">
      <c r="B76" t="s">
        <v>103</v>
      </c>
      <c r="C76" t="s">
        <v>110</v>
      </c>
      <c r="D76" t="s">
        <v>111</v>
      </c>
      <c r="E76" t="s">
        <v>112</v>
      </c>
    </row>
    <row r="77" spans="2:7">
      <c r="B77" t="s">
        <v>103</v>
      </c>
      <c r="C77" t="s">
        <v>113</v>
      </c>
      <c r="D77" t="s">
        <v>114</v>
      </c>
      <c r="E77" t="s">
        <v>115</v>
      </c>
    </row>
    <row r="78" spans="2:7">
      <c r="B78" t="s">
        <v>103</v>
      </c>
      <c r="C78" t="s">
        <v>116</v>
      </c>
      <c r="D78" t="s">
        <v>117</v>
      </c>
      <c r="E78" t="s">
        <v>118</v>
      </c>
    </row>
    <row r="79" spans="2:7">
      <c r="B79" t="s">
        <v>103</v>
      </c>
      <c r="C79" t="s">
        <v>119</v>
      </c>
      <c r="D79" t="s">
        <v>120</v>
      </c>
      <c r="E79" t="s">
        <v>121</v>
      </c>
    </row>
    <row r="81" spans="2:7">
      <c r="B81" t="s">
        <v>122</v>
      </c>
    </row>
    <row r="82" spans="2:7">
      <c r="B82" t="s">
        <v>123</v>
      </c>
    </row>
    <row r="83" spans="2:7">
      <c r="C83" t="s">
        <v>124</v>
      </c>
      <c r="D83" t="s">
        <v>125</v>
      </c>
      <c r="E83" t="s">
        <v>126</v>
      </c>
      <c r="G83" s="53" t="s">
        <v>506</v>
      </c>
    </row>
    <row r="84" spans="2:7">
      <c r="E84" t="s">
        <v>127</v>
      </c>
    </row>
    <row r="85" spans="2:7">
      <c r="C85" t="s">
        <v>124</v>
      </c>
      <c r="D85" t="s">
        <v>128</v>
      </c>
      <c r="E85" t="s">
        <v>129</v>
      </c>
    </row>
    <row r="86" spans="2:7">
      <c r="C86" t="s">
        <v>124</v>
      </c>
      <c r="D86" t="s">
        <v>130</v>
      </c>
      <c r="E86" t="s">
        <v>131</v>
      </c>
    </row>
    <row r="88" spans="2:7">
      <c r="B88" t="s">
        <v>132</v>
      </c>
    </row>
    <row r="89" spans="2:7">
      <c r="B89" t="s">
        <v>39</v>
      </c>
      <c r="C89" t="s">
        <v>133</v>
      </c>
      <c r="D89" t="s">
        <v>134</v>
      </c>
    </row>
    <row r="90" spans="2:7">
      <c r="B90" t="s">
        <v>39</v>
      </c>
      <c r="D90" t="s">
        <v>135</v>
      </c>
    </row>
    <row r="91" spans="2:7">
      <c r="B91" t="s">
        <v>132</v>
      </c>
    </row>
    <row r="92" spans="2:7">
      <c r="B92" s="56" t="s">
        <v>136</v>
      </c>
      <c r="C92" s="53" t="s">
        <v>137</v>
      </c>
      <c r="G92" s="53" t="s">
        <v>507</v>
      </c>
    </row>
    <row r="93" spans="2:7">
      <c r="B93" t="s">
        <v>39</v>
      </c>
      <c r="C93" t="s">
        <v>138</v>
      </c>
      <c r="D93" t="s">
        <v>139</v>
      </c>
      <c r="G93" s="53" t="s">
        <v>508</v>
      </c>
    </row>
    <row r="94" spans="2:7">
      <c r="B94" t="s">
        <v>140</v>
      </c>
    </row>
    <row r="95" spans="2:7">
      <c r="C95" t="s">
        <v>141</v>
      </c>
    </row>
    <row r="96" spans="2:7">
      <c r="C96" t="s">
        <v>142</v>
      </c>
      <c r="D96" t="s">
        <v>143</v>
      </c>
      <c r="E96" t="s">
        <v>144</v>
      </c>
    </row>
    <row r="97" spans="3:6">
      <c r="D97" t="s">
        <v>145</v>
      </c>
      <c r="E97" t="s">
        <v>146</v>
      </c>
    </row>
    <row r="98" spans="3:6">
      <c r="D98" t="s">
        <v>147</v>
      </c>
      <c r="E98" t="s">
        <v>148</v>
      </c>
      <c r="F98" t="s">
        <v>149</v>
      </c>
    </row>
    <row r="99" spans="3:6">
      <c r="C99" t="s">
        <v>150</v>
      </c>
      <c r="D99" t="s">
        <v>151</v>
      </c>
      <c r="E99" t="s">
        <v>152</v>
      </c>
    </row>
    <row r="100" spans="3:6">
      <c r="D100" t="s">
        <v>153</v>
      </c>
      <c r="E100" t="s">
        <v>154</v>
      </c>
    </row>
    <row r="101" spans="3:6">
      <c r="D101" t="s">
        <v>155</v>
      </c>
      <c r="E101" t="s">
        <v>156</v>
      </c>
      <c r="F101" t="s">
        <v>149</v>
      </c>
    </row>
    <row r="102" spans="3:6">
      <c r="C102" t="s">
        <v>157</v>
      </c>
      <c r="D102" t="s">
        <v>158</v>
      </c>
      <c r="E102" t="s">
        <v>159</v>
      </c>
    </row>
    <row r="103" spans="3:6">
      <c r="D103" t="s">
        <v>160</v>
      </c>
      <c r="E103" t="s">
        <v>161</v>
      </c>
    </row>
    <row r="104" spans="3:6">
      <c r="D104" t="s">
        <v>162</v>
      </c>
      <c r="E104" t="s">
        <v>163</v>
      </c>
      <c r="F104" t="s">
        <v>149</v>
      </c>
    </row>
    <row r="105" spans="3:6">
      <c r="C105" t="s">
        <v>164</v>
      </c>
      <c r="D105" t="s">
        <v>165</v>
      </c>
      <c r="E105" t="s">
        <v>166</v>
      </c>
    </row>
    <row r="106" spans="3:6">
      <c r="D106" t="s">
        <v>167</v>
      </c>
      <c r="E106" t="s">
        <v>168</v>
      </c>
    </row>
    <row r="107" spans="3:6">
      <c r="D107" t="s">
        <v>169</v>
      </c>
      <c r="E107" t="s">
        <v>170</v>
      </c>
      <c r="F107" t="s">
        <v>149</v>
      </c>
    </row>
    <row r="108" spans="3:6">
      <c r="C108" t="s">
        <v>171</v>
      </c>
      <c r="D108" t="s">
        <v>172</v>
      </c>
      <c r="E108" t="s">
        <v>173</v>
      </c>
    </row>
    <row r="109" spans="3:6">
      <c r="D109" t="s">
        <v>174</v>
      </c>
      <c r="E109" t="s">
        <v>175</v>
      </c>
    </row>
    <row r="110" spans="3:6">
      <c r="D110" t="s">
        <v>176</v>
      </c>
      <c r="E110" t="s">
        <v>177</v>
      </c>
      <c r="F110" t="s">
        <v>149</v>
      </c>
    </row>
    <row r="111" spans="3:6">
      <c r="C111" t="s">
        <v>178</v>
      </c>
      <c r="D111" t="s">
        <v>179</v>
      </c>
      <c r="E111" t="s">
        <v>180</v>
      </c>
    </row>
    <row r="112" spans="3:6">
      <c r="D112" t="s">
        <v>181</v>
      </c>
      <c r="E112" t="s">
        <v>182</v>
      </c>
    </row>
    <row r="113" spans="2:7">
      <c r="D113" t="s">
        <v>183</v>
      </c>
      <c r="E113" t="s">
        <v>184</v>
      </c>
      <c r="F113" t="s">
        <v>149</v>
      </c>
    </row>
    <row r="114" spans="2:7">
      <c r="C114" t="s">
        <v>185</v>
      </c>
    </row>
    <row r="115" spans="2:7">
      <c r="D115" t="s">
        <v>186</v>
      </c>
    </row>
    <row r="116" spans="2:7">
      <c r="D116" t="s">
        <v>187</v>
      </c>
    </row>
    <row r="117" spans="2:7">
      <c r="C117" t="s">
        <v>188</v>
      </c>
    </row>
    <row r="118" spans="2:7">
      <c r="C118" t="s">
        <v>189</v>
      </c>
    </row>
    <row r="119" spans="2:7">
      <c r="B119" t="s">
        <v>188</v>
      </c>
    </row>
    <row r="121" spans="2:7">
      <c r="B121" t="s">
        <v>132</v>
      </c>
    </row>
    <row r="122" spans="2:7">
      <c r="B122" t="s">
        <v>39</v>
      </c>
      <c r="C122" t="s">
        <v>190</v>
      </c>
    </row>
    <row r="123" spans="2:7">
      <c r="B123" t="s">
        <v>132</v>
      </c>
    </row>
    <row r="124" spans="2:7">
      <c r="B124" s="56" t="s">
        <v>124</v>
      </c>
      <c r="C124" s="53" t="s">
        <v>191</v>
      </c>
      <c r="E124" s="53" t="s">
        <v>192</v>
      </c>
      <c r="G124" s="53" t="s">
        <v>509</v>
      </c>
    </row>
    <row r="125" spans="2:7">
      <c r="B125" t="s">
        <v>39</v>
      </c>
      <c r="C125" t="s">
        <v>193</v>
      </c>
      <c r="E125" t="s">
        <v>194</v>
      </c>
    </row>
    <row r="126" spans="2:7">
      <c r="B126" t="s">
        <v>39</v>
      </c>
      <c r="C126" t="s">
        <v>195</v>
      </c>
      <c r="D126" t="s">
        <v>196</v>
      </c>
      <c r="E126" t="s">
        <v>197</v>
      </c>
    </row>
    <row r="127" spans="2:7">
      <c r="B127" t="s">
        <v>140</v>
      </c>
    </row>
    <row r="128" spans="2:7">
      <c r="C128" t="s">
        <v>95</v>
      </c>
      <c r="D128" t="s">
        <v>198</v>
      </c>
    </row>
    <row r="129" spans="2:5">
      <c r="C129" t="s">
        <v>124</v>
      </c>
      <c r="D129" t="s">
        <v>199</v>
      </c>
    </row>
    <row r="131" spans="2:5">
      <c r="C131" t="s">
        <v>200</v>
      </c>
      <c r="D131" t="s">
        <v>201</v>
      </c>
      <c r="E131" t="s">
        <v>202</v>
      </c>
    </row>
    <row r="132" spans="2:5">
      <c r="C132" t="s">
        <v>203</v>
      </c>
      <c r="D132" t="s">
        <v>204</v>
      </c>
    </row>
    <row r="133" spans="2:5">
      <c r="C133" t="s">
        <v>205</v>
      </c>
    </row>
    <row r="134" spans="2:5">
      <c r="B134" t="s">
        <v>206</v>
      </c>
    </row>
    <row r="135" spans="2:5">
      <c r="D135" t="s">
        <v>207</v>
      </c>
    </row>
    <row r="136" spans="2:5">
      <c r="C136" t="s">
        <v>208</v>
      </c>
    </row>
    <row r="137" spans="2:5">
      <c r="D137" t="s">
        <v>209</v>
      </c>
    </row>
    <row r="138" spans="2:5">
      <c r="B138" t="s">
        <v>210</v>
      </c>
    </row>
    <row r="139" spans="2:5">
      <c r="C139" t="s">
        <v>211</v>
      </c>
    </row>
    <row r="140" spans="2:5">
      <c r="C140" t="s">
        <v>212</v>
      </c>
    </row>
    <row r="141" spans="2:5">
      <c r="B141" t="s">
        <v>213</v>
      </c>
    </row>
    <row r="142" spans="2:5">
      <c r="C142" t="s">
        <v>214</v>
      </c>
    </row>
    <row r="143" spans="2:5">
      <c r="B143" t="s">
        <v>188</v>
      </c>
    </row>
    <row r="145" spans="2:7">
      <c r="B145" t="s">
        <v>132</v>
      </c>
    </row>
    <row r="146" spans="2:7">
      <c r="B146" t="s">
        <v>39</v>
      </c>
      <c r="C146" t="s">
        <v>215</v>
      </c>
    </row>
    <row r="147" spans="2:7">
      <c r="B147" t="s">
        <v>132</v>
      </c>
    </row>
    <row r="148" spans="2:7">
      <c r="B148" s="56" t="s">
        <v>124</v>
      </c>
      <c r="C148" s="53" t="s">
        <v>216</v>
      </c>
      <c r="D148" s="53"/>
      <c r="E148" s="53" t="s">
        <v>217</v>
      </c>
      <c r="G148" s="53" t="s">
        <v>510</v>
      </c>
    </row>
    <row r="149" spans="2:7">
      <c r="B149" t="s">
        <v>39</v>
      </c>
      <c r="C149" t="s">
        <v>218</v>
      </c>
      <c r="E149" t="s">
        <v>219</v>
      </c>
    </row>
    <row r="150" spans="2:7">
      <c r="B150" t="s">
        <v>39</v>
      </c>
      <c r="C150" t="s">
        <v>195</v>
      </c>
      <c r="D150" t="s">
        <v>196</v>
      </c>
      <c r="E150" t="s">
        <v>197</v>
      </c>
    </row>
    <row r="151" spans="2:7">
      <c r="B151" t="s">
        <v>140</v>
      </c>
    </row>
    <row r="152" spans="2:7">
      <c r="C152" t="s">
        <v>95</v>
      </c>
      <c r="D152" t="s">
        <v>198</v>
      </c>
    </row>
    <row r="153" spans="2:7">
      <c r="C153" t="s">
        <v>124</v>
      </c>
      <c r="D153" t="s">
        <v>199</v>
      </c>
    </row>
    <row r="155" spans="2:7">
      <c r="C155" t="s">
        <v>200</v>
      </c>
      <c r="E155" t="s">
        <v>220</v>
      </c>
    </row>
    <row r="156" spans="2:7">
      <c r="C156" t="s">
        <v>203</v>
      </c>
      <c r="D156" t="s">
        <v>221</v>
      </c>
    </row>
    <row r="157" spans="2:7">
      <c r="C157" t="s">
        <v>222</v>
      </c>
      <c r="D157" t="s">
        <v>223</v>
      </c>
    </row>
    <row r="158" spans="2:7">
      <c r="C158" t="s">
        <v>208</v>
      </c>
    </row>
    <row r="159" spans="2:7">
      <c r="D159" t="s">
        <v>209</v>
      </c>
    </row>
    <row r="160" spans="2:7">
      <c r="C160" t="s">
        <v>224</v>
      </c>
    </row>
    <row r="161" spans="2:7">
      <c r="C161" t="s">
        <v>225</v>
      </c>
    </row>
    <row r="162" spans="2:7">
      <c r="C162" t="s">
        <v>214</v>
      </c>
    </row>
    <row r="163" spans="2:7">
      <c r="B163" t="s">
        <v>188</v>
      </c>
    </row>
    <row r="165" spans="2:7">
      <c r="B165" t="s">
        <v>132</v>
      </c>
    </row>
    <row r="166" spans="2:7">
      <c r="B166" t="s">
        <v>39</v>
      </c>
      <c r="C166" t="s">
        <v>226</v>
      </c>
    </row>
    <row r="167" spans="2:7">
      <c r="B167" t="s">
        <v>132</v>
      </c>
    </row>
    <row r="168" spans="2:7">
      <c r="B168" s="56" t="s">
        <v>124</v>
      </c>
      <c r="C168" s="53" t="s">
        <v>227</v>
      </c>
      <c r="D168" s="53"/>
      <c r="E168" s="53" t="s">
        <v>228</v>
      </c>
      <c r="G168" s="53" t="s">
        <v>511</v>
      </c>
    </row>
    <row r="169" spans="2:7">
      <c r="B169" t="s">
        <v>39</v>
      </c>
      <c r="C169" t="s">
        <v>218</v>
      </c>
      <c r="E169" t="s">
        <v>219</v>
      </c>
    </row>
    <row r="170" spans="2:7">
      <c r="B170" t="s">
        <v>39</v>
      </c>
      <c r="C170" t="s">
        <v>229</v>
      </c>
      <c r="D170" t="s">
        <v>230</v>
      </c>
      <c r="E170" t="s">
        <v>231</v>
      </c>
    </row>
    <row r="171" spans="2:7">
      <c r="B171" t="s">
        <v>140</v>
      </c>
    </row>
    <row r="172" spans="2:7">
      <c r="C172" t="s">
        <v>95</v>
      </c>
      <c r="D172" t="s">
        <v>198</v>
      </c>
    </row>
    <row r="173" spans="2:7">
      <c r="C173" t="s">
        <v>124</v>
      </c>
      <c r="D173" t="s">
        <v>199</v>
      </c>
    </row>
    <row r="175" spans="2:7">
      <c r="C175" t="s">
        <v>232</v>
      </c>
      <c r="D175" t="s">
        <v>201</v>
      </c>
      <c r="E175" t="s">
        <v>233</v>
      </c>
    </row>
    <row r="176" spans="2:7">
      <c r="C176" t="s">
        <v>234</v>
      </c>
      <c r="D176" t="s">
        <v>235</v>
      </c>
    </row>
    <row r="177" spans="2:7">
      <c r="C177" t="s">
        <v>222</v>
      </c>
      <c r="D177" t="s">
        <v>223</v>
      </c>
    </row>
    <row r="178" spans="2:7">
      <c r="C178" t="s">
        <v>208</v>
      </c>
    </row>
    <row r="179" spans="2:7">
      <c r="D179" t="s">
        <v>236</v>
      </c>
    </row>
    <row r="180" spans="2:7">
      <c r="C180" t="s">
        <v>237</v>
      </c>
    </row>
    <row r="181" spans="2:7">
      <c r="C181" t="s">
        <v>238</v>
      </c>
    </row>
    <row r="182" spans="2:7">
      <c r="C182" t="s">
        <v>214</v>
      </c>
    </row>
    <row r="183" spans="2:7">
      <c r="B183" t="s">
        <v>188</v>
      </c>
    </row>
    <row r="185" spans="2:7">
      <c r="B185" t="s">
        <v>132</v>
      </c>
    </row>
    <row r="186" spans="2:7">
      <c r="B186" t="s">
        <v>39</v>
      </c>
      <c r="C186" t="s">
        <v>239</v>
      </c>
      <c r="D186" t="s">
        <v>240</v>
      </c>
    </row>
    <row r="187" spans="2:7">
      <c r="B187" t="s">
        <v>132</v>
      </c>
    </row>
    <row r="188" spans="2:7">
      <c r="B188" s="56" t="s">
        <v>124</v>
      </c>
      <c r="C188" s="53" t="s">
        <v>512</v>
      </c>
      <c r="D188" s="53"/>
      <c r="E188" s="53" t="s">
        <v>228</v>
      </c>
      <c r="G188" s="53" t="s">
        <v>513</v>
      </c>
    </row>
    <row r="189" spans="2:7">
      <c r="B189" t="s">
        <v>39</v>
      </c>
      <c r="C189" t="s">
        <v>218</v>
      </c>
      <c r="E189" t="s">
        <v>219</v>
      </c>
    </row>
    <row r="190" spans="2:7">
      <c r="B190" t="s">
        <v>39</v>
      </c>
      <c r="C190" t="s">
        <v>241</v>
      </c>
      <c r="D190" t="s">
        <v>196</v>
      </c>
      <c r="E190" t="s">
        <v>242</v>
      </c>
    </row>
    <row r="191" spans="2:7">
      <c r="B191" t="s">
        <v>39</v>
      </c>
      <c r="C191" t="s">
        <v>243</v>
      </c>
      <c r="D191" t="s">
        <v>230</v>
      </c>
      <c r="E191" t="s">
        <v>244</v>
      </c>
    </row>
    <row r="192" spans="2:7">
      <c r="B192" t="s">
        <v>140</v>
      </c>
    </row>
    <row r="193" spans="2:7">
      <c r="C193" t="s">
        <v>124</v>
      </c>
      <c r="D193" t="s">
        <v>245</v>
      </c>
      <c r="F193" t="s">
        <v>217</v>
      </c>
    </row>
    <row r="194" spans="2:7">
      <c r="C194" t="s">
        <v>124</v>
      </c>
      <c r="D194" t="s">
        <v>246</v>
      </c>
      <c r="F194" t="s">
        <v>228</v>
      </c>
    </row>
    <row r="196" spans="2:7">
      <c r="C196" t="s">
        <v>247</v>
      </c>
    </row>
    <row r="197" spans="2:7">
      <c r="C197" t="s">
        <v>248</v>
      </c>
    </row>
    <row r="198" spans="2:7">
      <c r="C198" t="s">
        <v>249</v>
      </c>
    </row>
    <row r="199" spans="2:7">
      <c r="C199" t="s">
        <v>250</v>
      </c>
    </row>
    <row r="200" spans="2:7">
      <c r="B200" t="s">
        <v>188</v>
      </c>
    </row>
    <row r="202" spans="2:7">
      <c r="B202" t="s">
        <v>132</v>
      </c>
    </row>
    <row r="203" spans="2:7">
      <c r="B203" t="s">
        <v>39</v>
      </c>
      <c r="C203" t="s">
        <v>251</v>
      </c>
      <c r="D203" t="s">
        <v>252</v>
      </c>
    </row>
    <row r="204" spans="2:7">
      <c r="B204" t="s">
        <v>132</v>
      </c>
    </row>
    <row r="205" spans="2:7">
      <c r="B205" s="56" t="s">
        <v>124</v>
      </c>
      <c r="C205" s="53" t="s">
        <v>514</v>
      </c>
      <c r="D205" s="53"/>
      <c r="E205" s="53" t="s">
        <v>228</v>
      </c>
      <c r="G205" s="53" t="s">
        <v>515</v>
      </c>
    </row>
    <row r="206" spans="2:7">
      <c r="B206" t="s">
        <v>39</v>
      </c>
      <c r="C206" t="s">
        <v>218</v>
      </c>
      <c r="E206" t="s">
        <v>219</v>
      </c>
    </row>
    <row r="207" spans="2:7">
      <c r="B207" t="s">
        <v>39</v>
      </c>
      <c r="C207" t="s">
        <v>241</v>
      </c>
      <c r="D207" t="s">
        <v>196</v>
      </c>
      <c r="E207" t="s">
        <v>242</v>
      </c>
    </row>
    <row r="208" spans="2:7">
      <c r="B208" t="s">
        <v>39</v>
      </c>
      <c r="C208" t="s">
        <v>243</v>
      </c>
      <c r="D208" t="s">
        <v>230</v>
      </c>
      <c r="E208" t="s">
        <v>244</v>
      </c>
    </row>
    <row r="209" spans="2:7">
      <c r="B209" t="s">
        <v>140</v>
      </c>
    </row>
    <row r="210" spans="2:7">
      <c r="C210" t="s">
        <v>124</v>
      </c>
      <c r="D210" t="s">
        <v>245</v>
      </c>
      <c r="F210" t="s">
        <v>217</v>
      </c>
    </row>
    <row r="211" spans="2:7">
      <c r="C211" t="s">
        <v>124</v>
      </c>
      <c r="D211" t="s">
        <v>246</v>
      </c>
      <c r="F211" t="s">
        <v>228</v>
      </c>
    </row>
    <row r="213" spans="2:7">
      <c r="C213" t="s">
        <v>247</v>
      </c>
    </row>
    <row r="214" spans="2:7">
      <c r="C214" t="s">
        <v>253</v>
      </c>
    </row>
    <row r="215" spans="2:7">
      <c r="C215" t="s">
        <v>249</v>
      </c>
    </row>
    <row r="216" spans="2:7">
      <c r="C216" t="s">
        <v>250</v>
      </c>
    </row>
    <row r="217" spans="2:7">
      <c r="B217" t="s">
        <v>188</v>
      </c>
    </row>
    <row r="219" spans="2:7">
      <c r="B219" t="s">
        <v>132</v>
      </c>
    </row>
    <row r="220" spans="2:7">
      <c r="B220" t="s">
        <v>39</v>
      </c>
      <c r="C220" t="s">
        <v>254</v>
      </c>
      <c r="D220" t="s">
        <v>255</v>
      </c>
    </row>
    <row r="221" spans="2:7">
      <c r="B221" t="s">
        <v>132</v>
      </c>
    </row>
    <row r="222" spans="2:7">
      <c r="B222" s="56" t="s">
        <v>124</v>
      </c>
      <c r="C222" s="53" t="s">
        <v>256</v>
      </c>
      <c r="D222" s="53"/>
      <c r="E222" s="53"/>
      <c r="G222" s="53" t="s">
        <v>516</v>
      </c>
    </row>
    <row r="223" spans="2:7">
      <c r="B223" t="s">
        <v>39</v>
      </c>
      <c r="C223" t="s">
        <v>257</v>
      </c>
      <c r="D223" t="s">
        <v>258</v>
      </c>
      <c r="G223" s="53" t="s">
        <v>517</v>
      </c>
    </row>
    <row r="224" spans="2:7">
      <c r="B224" t="s">
        <v>39</v>
      </c>
      <c r="C224" t="s">
        <v>259</v>
      </c>
      <c r="D224" t="s">
        <v>260</v>
      </c>
    </row>
    <row r="225" spans="2:7">
      <c r="B225" t="s">
        <v>39</v>
      </c>
      <c r="C225" t="s">
        <v>261</v>
      </c>
      <c r="D225" t="s">
        <v>262</v>
      </c>
    </row>
    <row r="226" spans="2:7">
      <c r="B226" t="s">
        <v>140</v>
      </c>
    </row>
    <row r="227" spans="2:7">
      <c r="C227" t="s">
        <v>124</v>
      </c>
      <c r="D227" t="s">
        <v>263</v>
      </c>
      <c r="E227" t="s">
        <v>228</v>
      </c>
    </row>
    <row r="229" spans="2:7">
      <c r="C229" t="s">
        <v>264</v>
      </c>
    </row>
    <row r="230" spans="2:7">
      <c r="C230" t="s">
        <v>265</v>
      </c>
      <c r="D230" t="s">
        <v>266</v>
      </c>
    </row>
    <row r="231" spans="2:7">
      <c r="C231" t="s">
        <v>267</v>
      </c>
      <c r="D231" t="s">
        <v>268</v>
      </c>
    </row>
    <row r="232" spans="2:7">
      <c r="C232" t="s">
        <v>269</v>
      </c>
    </row>
    <row r="233" spans="2:7">
      <c r="B233" t="s">
        <v>188</v>
      </c>
    </row>
    <row r="236" spans="2:7">
      <c r="B236" s="56" t="s">
        <v>32</v>
      </c>
      <c r="C236" s="53" t="s">
        <v>104</v>
      </c>
      <c r="D236" s="53"/>
      <c r="G236" s="53" t="s">
        <v>518</v>
      </c>
    </row>
    <row r="237" spans="2:7">
      <c r="B237" t="s">
        <v>34</v>
      </c>
      <c r="C237" t="s">
        <v>35</v>
      </c>
      <c r="G237" s="53" t="s">
        <v>519</v>
      </c>
    </row>
    <row r="238" spans="2:7">
      <c r="B238" t="s">
        <v>36</v>
      </c>
      <c r="C238" t="s">
        <v>37</v>
      </c>
    </row>
    <row r="239" spans="2:7">
      <c r="B239" t="s">
        <v>38</v>
      </c>
      <c r="C239" t="s">
        <v>272</v>
      </c>
    </row>
    <row r="240" spans="2:7">
      <c r="B240" t="s">
        <v>40</v>
      </c>
    </row>
    <row r="242" spans="2:7">
      <c r="B242" t="s">
        <v>273</v>
      </c>
    </row>
    <row r="243" spans="2:7">
      <c r="B243" t="s">
        <v>274</v>
      </c>
    </row>
    <row r="244" spans="2:7">
      <c r="B244" t="s">
        <v>275</v>
      </c>
    </row>
    <row r="245" spans="2:7">
      <c r="B245" t="s">
        <v>276</v>
      </c>
    </row>
    <row r="246" spans="2:7">
      <c r="B246" t="s">
        <v>277</v>
      </c>
    </row>
    <row r="247" spans="2:7">
      <c r="B247" t="s">
        <v>278</v>
      </c>
    </row>
    <row r="249" spans="2:7">
      <c r="B249" s="56" t="s">
        <v>279</v>
      </c>
      <c r="C249" s="53"/>
      <c r="D249" s="53"/>
      <c r="G249" s="53" t="s">
        <v>520</v>
      </c>
    </row>
    <row r="250" spans="2:7">
      <c r="B250" t="s">
        <v>280</v>
      </c>
      <c r="G250" s="53" t="s">
        <v>522</v>
      </c>
    </row>
    <row r="251" spans="2:7">
      <c r="B251" t="s">
        <v>281</v>
      </c>
      <c r="G251" s="53" t="s">
        <v>523</v>
      </c>
    </row>
    <row r="252" spans="2:7">
      <c r="B252" t="s">
        <v>282</v>
      </c>
    </row>
    <row r="253" spans="2:7">
      <c r="B253" t="s">
        <v>283</v>
      </c>
    </row>
    <row r="254" spans="2:7">
      <c r="B254" t="s">
        <v>284</v>
      </c>
    </row>
    <row r="255" spans="2:7">
      <c r="B255" t="s">
        <v>285</v>
      </c>
    </row>
    <row r="256" spans="2:7">
      <c r="B256" t="s">
        <v>286</v>
      </c>
    </row>
    <row r="257" spans="2:2">
      <c r="B257" t="s">
        <v>287</v>
      </c>
    </row>
    <row r="258" spans="2:2">
      <c r="B258" t="s">
        <v>288</v>
      </c>
    </row>
    <row r="259" spans="2:2">
      <c r="B259" t="s">
        <v>289</v>
      </c>
    </row>
    <row r="260" spans="2:2">
      <c r="B260" t="s">
        <v>290</v>
      </c>
    </row>
    <row r="261" spans="2:2">
      <c r="B261" t="s">
        <v>291</v>
      </c>
    </row>
    <row r="262" spans="2:2">
      <c r="B262" t="s">
        <v>292</v>
      </c>
    </row>
    <row r="263" spans="2:2">
      <c r="B263" t="s">
        <v>293</v>
      </c>
    </row>
    <row r="264" spans="2:2">
      <c r="B264" t="s">
        <v>294</v>
      </c>
    </row>
    <row r="265" spans="2:2">
      <c r="B265" t="s">
        <v>295</v>
      </c>
    </row>
    <row r="266" spans="2:2">
      <c r="B266" t="s">
        <v>296</v>
      </c>
    </row>
    <row r="267" spans="2:2">
      <c r="B267" t="s">
        <v>297</v>
      </c>
    </row>
    <row r="268" spans="2:2">
      <c r="B268" t="s">
        <v>298</v>
      </c>
    </row>
    <row r="269" spans="2:2">
      <c r="B269" t="s">
        <v>299</v>
      </c>
    </row>
    <row r="270" spans="2:2">
      <c r="B270" t="s">
        <v>300</v>
      </c>
    </row>
    <row r="271" spans="2:2">
      <c r="B271" t="s">
        <v>301</v>
      </c>
    </row>
    <row r="272" spans="2:2">
      <c r="B272" t="s">
        <v>302</v>
      </c>
    </row>
    <row r="273" spans="2:2">
      <c r="B273" t="s">
        <v>303</v>
      </c>
    </row>
    <row r="274" spans="2:2">
      <c r="B274" t="s">
        <v>304</v>
      </c>
    </row>
    <row r="275" spans="2:2">
      <c r="B275" t="s">
        <v>305</v>
      </c>
    </row>
    <row r="276" spans="2:2">
      <c r="B276" t="s">
        <v>306</v>
      </c>
    </row>
    <row r="277" spans="2:2">
      <c r="B277" t="s">
        <v>307</v>
      </c>
    </row>
    <row r="278" spans="2:2">
      <c r="B278" t="s">
        <v>308</v>
      </c>
    </row>
    <row r="279" spans="2:2">
      <c r="B279" t="s">
        <v>309</v>
      </c>
    </row>
    <row r="280" spans="2:2">
      <c r="B280" t="s">
        <v>310</v>
      </c>
    </row>
    <row r="281" spans="2:2">
      <c r="B281" t="s">
        <v>311</v>
      </c>
    </row>
    <row r="282" spans="2:2">
      <c r="B282" t="s">
        <v>312</v>
      </c>
    </row>
    <row r="283" spans="2:2">
      <c r="B283" t="s">
        <v>313</v>
      </c>
    </row>
    <row r="284" spans="2:2">
      <c r="B284" t="s">
        <v>314</v>
      </c>
    </row>
    <row r="285" spans="2:2">
      <c r="B285" t="s">
        <v>315</v>
      </c>
    </row>
    <row r="286" spans="2:2">
      <c r="B286" t="s">
        <v>316</v>
      </c>
    </row>
    <row r="287" spans="2:2">
      <c r="B287" t="s">
        <v>317</v>
      </c>
    </row>
    <row r="288" spans="2:2">
      <c r="B288" t="s">
        <v>318</v>
      </c>
    </row>
    <row r="289" spans="2:7">
      <c r="B289" t="s">
        <v>319</v>
      </c>
    </row>
    <row r="290" spans="2:7">
      <c r="B290" t="s">
        <v>320</v>
      </c>
    </row>
    <row r="291" spans="2:7">
      <c r="B291" t="s">
        <v>321</v>
      </c>
    </row>
    <row r="292" spans="2:7">
      <c r="B292" t="s">
        <v>322</v>
      </c>
    </row>
    <row r="293" spans="2:7">
      <c r="B293" t="s">
        <v>323</v>
      </c>
    </row>
    <row r="294" spans="2:7">
      <c r="B294" t="s">
        <v>324</v>
      </c>
    </row>
    <row r="295" spans="2:7">
      <c r="B295" t="s">
        <v>325</v>
      </c>
    </row>
    <row r="296" spans="2:7">
      <c r="B296" t="s">
        <v>326</v>
      </c>
    </row>
    <row r="297" spans="2:7">
      <c r="B297" t="s">
        <v>327</v>
      </c>
    </row>
    <row r="298" spans="2:7">
      <c r="B298" t="s">
        <v>328</v>
      </c>
    </row>
    <row r="299" spans="2:7">
      <c r="B299" t="s">
        <v>329</v>
      </c>
    </row>
    <row r="300" spans="2:7">
      <c r="B300" t="s">
        <v>330</v>
      </c>
    </row>
    <row r="301" spans="2:7">
      <c r="B301" t="s">
        <v>93</v>
      </c>
    </row>
    <row r="303" spans="2:7">
      <c r="B303" t="s">
        <v>331</v>
      </c>
      <c r="G303" s="53" t="s">
        <v>521</v>
      </c>
    </row>
    <row r="304" spans="2:7">
      <c r="B304" t="s">
        <v>332</v>
      </c>
      <c r="G304" s="53" t="s">
        <v>522</v>
      </c>
    </row>
    <row r="305" spans="2:7">
      <c r="B305" t="s">
        <v>333</v>
      </c>
      <c r="G305" s="53" t="s">
        <v>523</v>
      </c>
    </row>
    <row r="306" spans="2:7">
      <c r="B306" t="s">
        <v>334</v>
      </c>
    </row>
    <row r="307" spans="2:7">
      <c r="B307" t="s">
        <v>335</v>
      </c>
    </row>
    <row r="308" spans="2:7">
      <c r="B308" t="s">
        <v>336</v>
      </c>
    </row>
    <row r="309" spans="2:7">
      <c r="B309" t="s">
        <v>337</v>
      </c>
    </row>
    <row r="310" spans="2:7">
      <c r="B310" t="s">
        <v>338</v>
      </c>
    </row>
    <row r="311" spans="2:7">
      <c r="B311" t="s">
        <v>339</v>
      </c>
    </row>
    <row r="312" spans="2:7">
      <c r="B312" t="s">
        <v>340</v>
      </c>
    </row>
    <row r="313" spans="2:7">
      <c r="B313" t="s">
        <v>341</v>
      </c>
    </row>
    <row r="314" spans="2:7">
      <c r="B314" t="s">
        <v>342</v>
      </c>
    </row>
    <row r="315" spans="2:7">
      <c r="B315" t="s">
        <v>343</v>
      </c>
    </row>
    <row r="316" spans="2:7">
      <c r="B316" t="s">
        <v>344</v>
      </c>
    </row>
    <row r="317" spans="2:7">
      <c r="B317" t="s">
        <v>345</v>
      </c>
    </row>
    <row r="318" spans="2:7">
      <c r="B318" t="s">
        <v>346</v>
      </c>
    </row>
    <row r="319" spans="2:7">
      <c r="B319" t="s">
        <v>347</v>
      </c>
    </row>
    <row r="320" spans="2:7">
      <c r="B320" t="s">
        <v>348</v>
      </c>
    </row>
    <row r="321" spans="2:2">
      <c r="B321" t="s">
        <v>349</v>
      </c>
    </row>
    <row r="322" spans="2:2">
      <c r="B322" t="s">
        <v>350</v>
      </c>
    </row>
    <row r="323" spans="2:2">
      <c r="B323" t="s">
        <v>351</v>
      </c>
    </row>
    <row r="324" spans="2:2">
      <c r="B324" t="s">
        <v>352</v>
      </c>
    </row>
    <row r="325" spans="2:2">
      <c r="B325" t="s">
        <v>353</v>
      </c>
    </row>
    <row r="326" spans="2:2">
      <c r="B326" t="s">
        <v>354</v>
      </c>
    </row>
    <row r="327" spans="2:2">
      <c r="B327" t="s">
        <v>355</v>
      </c>
    </row>
    <row r="328" spans="2:2">
      <c r="B328" t="s">
        <v>356</v>
      </c>
    </row>
    <row r="329" spans="2:2">
      <c r="B329" t="s">
        <v>357</v>
      </c>
    </row>
    <row r="330" spans="2:2">
      <c r="B330" t="s">
        <v>358</v>
      </c>
    </row>
    <row r="331" spans="2:2">
      <c r="B331" t="s">
        <v>359</v>
      </c>
    </row>
    <row r="332" spans="2:2">
      <c r="B332" t="s">
        <v>360</v>
      </c>
    </row>
    <row r="333" spans="2:2">
      <c r="B333" t="s">
        <v>361</v>
      </c>
    </row>
    <row r="334" spans="2:2">
      <c r="B334" t="s">
        <v>362</v>
      </c>
    </row>
    <row r="335" spans="2:2">
      <c r="B335" t="s">
        <v>363</v>
      </c>
    </row>
    <row r="336" spans="2:2">
      <c r="B336" t="s">
        <v>364</v>
      </c>
    </row>
    <row r="337" spans="2:2">
      <c r="B337" t="s">
        <v>365</v>
      </c>
    </row>
    <row r="338" spans="2:2">
      <c r="B338" t="s">
        <v>366</v>
      </c>
    </row>
    <row r="339" spans="2:2">
      <c r="B339" t="s">
        <v>367</v>
      </c>
    </row>
    <row r="340" spans="2:2">
      <c r="B340" t="s">
        <v>368</v>
      </c>
    </row>
    <row r="341" spans="2:2">
      <c r="B341" t="s">
        <v>369</v>
      </c>
    </row>
    <row r="342" spans="2:2">
      <c r="B342" t="s">
        <v>370</v>
      </c>
    </row>
    <row r="343" spans="2:2">
      <c r="B343" t="s">
        <v>371</v>
      </c>
    </row>
    <row r="344" spans="2:2">
      <c r="B344" t="s">
        <v>372</v>
      </c>
    </row>
    <row r="345" spans="2:2">
      <c r="B345" t="s">
        <v>373</v>
      </c>
    </row>
    <row r="346" spans="2:2">
      <c r="B346" t="s">
        <v>374</v>
      </c>
    </row>
    <row r="347" spans="2:2">
      <c r="B347" t="s">
        <v>375</v>
      </c>
    </row>
    <row r="348" spans="2:2">
      <c r="B348" t="s">
        <v>376</v>
      </c>
    </row>
    <row r="349" spans="2:2">
      <c r="B349" t="s">
        <v>377</v>
      </c>
    </row>
    <row r="350" spans="2:2">
      <c r="B350" t="s">
        <v>378</v>
      </c>
    </row>
    <row r="351" spans="2:2">
      <c r="B351" t="s">
        <v>379</v>
      </c>
    </row>
    <row r="352" spans="2:2">
      <c r="B352" t="s">
        <v>380</v>
      </c>
    </row>
    <row r="353" spans="2:7">
      <c r="B353" t="s">
        <v>381</v>
      </c>
    </row>
    <row r="354" spans="2:7">
      <c r="B354" t="s">
        <v>382</v>
      </c>
    </row>
    <row r="355" spans="2:7">
      <c r="B355" t="s">
        <v>93</v>
      </c>
    </row>
    <row r="357" spans="2:7">
      <c r="B357" t="s">
        <v>273</v>
      </c>
    </row>
    <row r="358" spans="2:7">
      <c r="B358" t="s">
        <v>383</v>
      </c>
    </row>
    <row r="359" spans="2:7">
      <c r="B359" t="s">
        <v>275</v>
      </c>
    </row>
    <row r="360" spans="2:7">
      <c r="B360" t="s">
        <v>384</v>
      </c>
    </row>
    <row r="361" spans="2:7">
      <c r="B361" t="s">
        <v>385</v>
      </c>
    </row>
    <row r="362" spans="2:7">
      <c r="B362" t="s">
        <v>386</v>
      </c>
    </row>
    <row r="364" spans="2:7">
      <c r="B364" t="s">
        <v>387</v>
      </c>
      <c r="G364" s="53" t="s">
        <v>520</v>
      </c>
    </row>
    <row r="365" spans="2:7">
      <c r="B365" t="s">
        <v>388</v>
      </c>
      <c r="G365" s="53" t="s">
        <v>522</v>
      </c>
    </row>
    <row r="366" spans="2:7">
      <c r="B366" t="s">
        <v>389</v>
      </c>
      <c r="G366" s="53" t="s">
        <v>524</v>
      </c>
    </row>
    <row r="367" spans="2:7">
      <c r="B367" t="s">
        <v>390</v>
      </c>
    </row>
    <row r="368" spans="2:7">
      <c r="B368" t="s">
        <v>391</v>
      </c>
    </row>
    <row r="369" spans="2:2">
      <c r="B369" t="s">
        <v>392</v>
      </c>
    </row>
    <row r="370" spans="2:2">
      <c r="B370" t="s">
        <v>393</v>
      </c>
    </row>
    <row r="371" spans="2:2">
      <c r="B371" t="s">
        <v>394</v>
      </c>
    </row>
    <row r="372" spans="2:2">
      <c r="B372" t="s">
        <v>395</v>
      </c>
    </row>
    <row r="373" spans="2:2">
      <c r="B373" t="s">
        <v>396</v>
      </c>
    </row>
    <row r="374" spans="2:2">
      <c r="B374" t="s">
        <v>397</v>
      </c>
    </row>
    <row r="375" spans="2:2">
      <c r="B375" t="s">
        <v>398</v>
      </c>
    </row>
    <row r="376" spans="2:2">
      <c r="B376" t="s">
        <v>399</v>
      </c>
    </row>
    <row r="377" spans="2:2">
      <c r="B377" t="s">
        <v>400</v>
      </c>
    </row>
    <row r="378" spans="2:2">
      <c r="B378" t="s">
        <v>401</v>
      </c>
    </row>
    <row r="379" spans="2:2">
      <c r="B379" t="s">
        <v>402</v>
      </c>
    </row>
    <row r="380" spans="2:2">
      <c r="B380" t="s">
        <v>403</v>
      </c>
    </row>
    <row r="381" spans="2:2">
      <c r="B381" t="s">
        <v>404</v>
      </c>
    </row>
    <row r="382" spans="2:2">
      <c r="B382" t="s">
        <v>405</v>
      </c>
    </row>
    <row r="383" spans="2:2">
      <c r="B383" t="s">
        <v>406</v>
      </c>
    </row>
    <row r="384" spans="2:2">
      <c r="B384" t="s">
        <v>407</v>
      </c>
    </row>
    <row r="385" spans="2:2">
      <c r="B385" t="s">
        <v>408</v>
      </c>
    </row>
    <row r="386" spans="2:2">
      <c r="B386" t="s">
        <v>409</v>
      </c>
    </row>
    <row r="387" spans="2:2">
      <c r="B387" t="s">
        <v>410</v>
      </c>
    </row>
    <row r="388" spans="2:2">
      <c r="B388" t="s">
        <v>411</v>
      </c>
    </row>
    <row r="389" spans="2:2">
      <c r="B389" t="s">
        <v>412</v>
      </c>
    </row>
    <row r="390" spans="2:2">
      <c r="B390" t="s">
        <v>413</v>
      </c>
    </row>
    <row r="391" spans="2:2">
      <c r="B391" t="s">
        <v>414</v>
      </c>
    </row>
    <row r="392" spans="2:2">
      <c r="B392" t="s">
        <v>415</v>
      </c>
    </row>
    <row r="393" spans="2:2">
      <c r="B393" t="s">
        <v>416</v>
      </c>
    </row>
    <row r="394" spans="2:2">
      <c r="B394" t="s">
        <v>417</v>
      </c>
    </row>
    <row r="395" spans="2:2">
      <c r="B395" t="s">
        <v>418</v>
      </c>
    </row>
    <row r="396" spans="2:2">
      <c r="B396" t="s">
        <v>419</v>
      </c>
    </row>
    <row r="397" spans="2:2">
      <c r="B397" t="s">
        <v>420</v>
      </c>
    </row>
    <row r="398" spans="2:2">
      <c r="B398" t="s">
        <v>421</v>
      </c>
    </row>
    <row r="399" spans="2:2">
      <c r="B399" t="s">
        <v>422</v>
      </c>
    </row>
    <row r="400" spans="2:2">
      <c r="B400" t="s">
        <v>423</v>
      </c>
    </row>
    <row r="401" spans="2:2">
      <c r="B401" t="s">
        <v>424</v>
      </c>
    </row>
    <row r="402" spans="2:2">
      <c r="B402" t="s">
        <v>425</v>
      </c>
    </row>
    <row r="403" spans="2:2">
      <c r="B403" t="s">
        <v>426</v>
      </c>
    </row>
    <row r="404" spans="2:2">
      <c r="B404" t="s">
        <v>427</v>
      </c>
    </row>
    <row r="405" spans="2:2">
      <c r="B405" t="s">
        <v>428</v>
      </c>
    </row>
    <row r="406" spans="2:2">
      <c r="B406" t="s">
        <v>429</v>
      </c>
    </row>
    <row r="407" spans="2:2">
      <c r="B407" t="s">
        <v>430</v>
      </c>
    </row>
    <row r="408" spans="2:2">
      <c r="B408" t="s">
        <v>431</v>
      </c>
    </row>
    <row r="409" spans="2:2">
      <c r="B409" t="s">
        <v>432</v>
      </c>
    </row>
    <row r="410" spans="2:2">
      <c r="B410" t="s">
        <v>433</v>
      </c>
    </row>
    <row r="411" spans="2:2">
      <c r="B411" t="s">
        <v>434</v>
      </c>
    </row>
    <row r="412" spans="2:2">
      <c r="B412" t="s">
        <v>435</v>
      </c>
    </row>
    <row r="413" spans="2:2">
      <c r="B413" t="s">
        <v>436</v>
      </c>
    </row>
    <row r="414" spans="2:2">
      <c r="B414" t="s">
        <v>437</v>
      </c>
    </row>
    <row r="415" spans="2:2">
      <c r="B415" t="s">
        <v>438</v>
      </c>
    </row>
    <row r="416" spans="2:2">
      <c r="B416" t="s">
        <v>93</v>
      </c>
    </row>
    <row r="418" spans="2:7">
      <c r="B418" t="s">
        <v>439</v>
      </c>
      <c r="G418" s="53" t="s">
        <v>521</v>
      </c>
    </row>
    <row r="419" spans="2:7">
      <c r="B419" t="s">
        <v>440</v>
      </c>
      <c r="G419" s="53" t="s">
        <v>522</v>
      </c>
    </row>
    <row r="420" spans="2:7">
      <c r="B420" t="s">
        <v>441</v>
      </c>
      <c r="G420" s="53" t="s">
        <v>524</v>
      </c>
    </row>
    <row r="421" spans="2:7">
      <c r="B421" t="s">
        <v>442</v>
      </c>
    </row>
    <row r="422" spans="2:7">
      <c r="B422" t="s">
        <v>443</v>
      </c>
    </row>
    <row r="423" spans="2:7">
      <c r="B423" t="s">
        <v>444</v>
      </c>
    </row>
    <row r="424" spans="2:7">
      <c r="B424" t="s">
        <v>445</v>
      </c>
    </row>
    <row r="425" spans="2:7">
      <c r="B425" t="s">
        <v>446</v>
      </c>
    </row>
    <row r="426" spans="2:7">
      <c r="B426" t="s">
        <v>447</v>
      </c>
    </row>
    <row r="427" spans="2:7">
      <c r="B427" t="s">
        <v>448</v>
      </c>
    </row>
    <row r="428" spans="2:7">
      <c r="B428" t="s">
        <v>449</v>
      </c>
    </row>
    <row r="429" spans="2:7">
      <c r="B429" t="s">
        <v>450</v>
      </c>
    </row>
    <row r="430" spans="2:7">
      <c r="B430" t="s">
        <v>451</v>
      </c>
    </row>
    <row r="431" spans="2:7">
      <c r="B431" t="s">
        <v>452</v>
      </c>
    </row>
    <row r="432" spans="2:7">
      <c r="B432" t="s">
        <v>453</v>
      </c>
    </row>
    <row r="433" spans="2:2">
      <c r="B433" t="s">
        <v>454</v>
      </c>
    </row>
    <row r="434" spans="2:2">
      <c r="B434" t="s">
        <v>455</v>
      </c>
    </row>
    <row r="435" spans="2:2">
      <c r="B435" t="s">
        <v>456</v>
      </c>
    </row>
    <row r="436" spans="2:2">
      <c r="B436" t="s">
        <v>457</v>
      </c>
    </row>
    <row r="437" spans="2:2">
      <c r="B437" t="s">
        <v>458</v>
      </c>
    </row>
    <row r="438" spans="2:2">
      <c r="B438" t="s">
        <v>459</v>
      </c>
    </row>
    <row r="439" spans="2:2">
      <c r="B439" t="s">
        <v>460</v>
      </c>
    </row>
    <row r="440" spans="2:2">
      <c r="B440" t="s">
        <v>461</v>
      </c>
    </row>
    <row r="441" spans="2:2">
      <c r="B441" t="s">
        <v>462</v>
      </c>
    </row>
    <row r="442" spans="2:2">
      <c r="B442" t="s">
        <v>463</v>
      </c>
    </row>
    <row r="443" spans="2:2">
      <c r="B443" t="s">
        <v>464</v>
      </c>
    </row>
    <row r="444" spans="2:2">
      <c r="B444" t="s">
        <v>465</v>
      </c>
    </row>
    <row r="445" spans="2:2">
      <c r="B445" t="s">
        <v>466</v>
      </c>
    </row>
    <row r="446" spans="2:2">
      <c r="B446" t="s">
        <v>467</v>
      </c>
    </row>
    <row r="447" spans="2:2">
      <c r="B447" t="s">
        <v>468</v>
      </c>
    </row>
    <row r="448" spans="2:2">
      <c r="B448" t="s">
        <v>469</v>
      </c>
    </row>
    <row r="449" spans="2:2">
      <c r="B449" t="s">
        <v>470</v>
      </c>
    </row>
    <row r="450" spans="2:2">
      <c r="B450" t="s">
        <v>471</v>
      </c>
    </row>
    <row r="451" spans="2:2">
      <c r="B451" t="s">
        <v>472</v>
      </c>
    </row>
    <row r="452" spans="2:2">
      <c r="B452" t="s">
        <v>473</v>
      </c>
    </row>
    <row r="453" spans="2:2">
      <c r="B453" t="s">
        <v>474</v>
      </c>
    </row>
    <row r="454" spans="2:2">
      <c r="B454" t="s">
        <v>475</v>
      </c>
    </row>
    <row r="455" spans="2:2">
      <c r="B455" t="s">
        <v>476</v>
      </c>
    </row>
    <row r="456" spans="2:2">
      <c r="B456" t="s">
        <v>477</v>
      </c>
    </row>
    <row r="457" spans="2:2">
      <c r="B457" t="s">
        <v>478</v>
      </c>
    </row>
    <row r="458" spans="2:2">
      <c r="B458" t="s">
        <v>479</v>
      </c>
    </row>
    <row r="459" spans="2:2">
      <c r="B459" t="s">
        <v>480</v>
      </c>
    </row>
    <row r="460" spans="2:2">
      <c r="B460" t="s">
        <v>481</v>
      </c>
    </row>
    <row r="461" spans="2:2">
      <c r="B461" t="s">
        <v>482</v>
      </c>
    </row>
    <row r="462" spans="2:2">
      <c r="B462" t="s">
        <v>483</v>
      </c>
    </row>
    <row r="463" spans="2:2">
      <c r="B463" t="s">
        <v>484</v>
      </c>
    </row>
    <row r="464" spans="2:2">
      <c r="B464" t="s">
        <v>485</v>
      </c>
    </row>
    <row r="465" spans="2:2">
      <c r="B465" t="s">
        <v>486</v>
      </c>
    </row>
    <row r="466" spans="2:2">
      <c r="B466" t="s">
        <v>487</v>
      </c>
    </row>
    <row r="467" spans="2:2">
      <c r="B467" t="s">
        <v>488</v>
      </c>
    </row>
    <row r="468" spans="2:2">
      <c r="B468" t="s">
        <v>489</v>
      </c>
    </row>
    <row r="469" spans="2:2">
      <c r="B469" t="s">
        <v>490</v>
      </c>
    </row>
    <row r="470" spans="2:2">
      <c r="B470" t="s">
        <v>93</v>
      </c>
    </row>
    <row r="472" spans="2:2">
      <c r="B472" t="s">
        <v>491</v>
      </c>
    </row>
  </sheetData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VerLog</vt:lpstr>
      <vt:lpstr>E R LET配列生成</vt:lpstr>
      <vt:lpstr>C++関数(例)</vt:lpstr>
      <vt:lpstr>BkTitle1</vt:lpstr>
      <vt:lpstr>BkTitle2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Ayoshida</dc:creator>
  <cp:lastModifiedBy>ayoshida</cp:lastModifiedBy>
  <cp:lastPrinted>2017-06-15T03:58:11Z</cp:lastPrinted>
  <dcterms:created xsi:type="dcterms:W3CDTF">2012-01-18T08:22:06Z</dcterms:created>
  <dcterms:modified xsi:type="dcterms:W3CDTF">2018-09-04T00:29:46Z</dcterms:modified>
</cp:coreProperties>
</file>